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Statement" sheetId="1" r:id="rId4"/>
    <sheet state="visible" name="Fin Analysis" sheetId="2" r:id="rId5"/>
    <sheet state="visible" name="Expense Categories" sheetId="3" r:id="rId6"/>
    <sheet state="visible" name="Definitions" sheetId="4" r:id="rId7"/>
  </sheets>
  <definedNames/>
  <calcPr/>
  <extLst>
    <ext uri="GoogleSheetsCustomDataVersion1">
      <go:sheetsCustomData xmlns:go="http://customooxmlschemas.google.com/" r:id="rId8" roundtripDataSignature="AMtx7mhTNQHsZEDkyZ3+manhpn57fRbz0Q=="/>
    </ext>
  </extLst>
</workbook>
</file>

<file path=xl/sharedStrings.xml><?xml version="1.0" encoding="utf-8"?>
<sst xmlns="http://schemas.openxmlformats.org/spreadsheetml/2006/main" count="139" uniqueCount="94">
  <si>
    <t>Input in light-shaded cells only, other cells are locked.</t>
  </si>
  <si>
    <t>YTD THRU</t>
  </si>
  <si>
    <t>Not Printed, needed for calculation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</si>
  <si>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</si>
  <si>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</si>
  <si>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</si>
  <si>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</si>
  <si>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</si>
  <si>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</si>
  <si>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</si>
  <si>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</si>
  <si>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</si>
  <si>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</si>
  <si>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</si>
  <si>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</si>
  <si>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Adds</t>
  </si>
  <si>
    <t>INCOME</t>
  </si>
  <si>
    <t>(^ dropdown)</t>
  </si>
  <si>
    <t>Listing GCI</t>
  </si>
  <si>
    <t>Sales GCI</t>
  </si>
  <si>
    <t>Referral GCI</t>
  </si>
  <si>
    <t>TOTAL INCOME (GCI)</t>
  </si>
  <si>
    <t>COST OF SALES</t>
  </si>
  <si>
    <t>Company Dollar</t>
  </si>
  <si>
    <t>Royalty</t>
  </si>
  <si>
    <t>Listing Specialist</t>
  </si>
  <si>
    <t>Buyer Specialist</t>
  </si>
  <si>
    <t>Referrals (Paid Out)</t>
  </si>
  <si>
    <t>TOTAL COST OF SALES</t>
  </si>
  <si>
    <t>GROSS PROFIT</t>
  </si>
  <si>
    <t>EXPENSES</t>
  </si>
  <si>
    <t>Salaries</t>
  </si>
  <si>
    <t>Lead Generation</t>
  </si>
  <si>
    <t>Occupancy</t>
  </si>
  <si>
    <t>Technology</t>
  </si>
  <si>
    <t>Phone</t>
  </si>
  <si>
    <t>Supplies</t>
  </si>
  <si>
    <t>Education/Dues</t>
  </si>
  <si>
    <t>Equipment</t>
  </si>
  <si>
    <t>Auto/Insurance</t>
  </si>
  <si>
    <t>Professional Services</t>
  </si>
  <si>
    <t>Other</t>
  </si>
  <si>
    <t>TOTAL EXPENSES</t>
  </si>
  <si>
    <t>BUSINESS PROFIT</t>
  </si>
  <si>
    <t>OTHER INCOME</t>
  </si>
  <si>
    <t>Profit Share</t>
  </si>
  <si>
    <t>Interest</t>
  </si>
  <si>
    <t>TOTAL OTHER INCOME</t>
  </si>
  <si>
    <t>OTHER EXPENSES</t>
  </si>
  <si>
    <t>Income Tax</t>
  </si>
  <si>
    <t>TOTAL OTHER EXPENSES</t>
  </si>
  <si>
    <t>NET INCOME</t>
  </si>
  <si>
    <t>Notes:</t>
  </si>
  <si>
    <t>Month:</t>
  </si>
  <si>
    <t>GCI Target</t>
  </si>
  <si>
    <t>YES</t>
  </si>
  <si>
    <t xml:space="preserve">           ^             (Choose from dropdowns)              ˅</t>
  </si>
  <si>
    <t>NO</t>
  </si>
  <si>
    <t>Do you have…</t>
  </si>
  <si>
    <t>Administrative Assistant(s)?</t>
  </si>
  <si>
    <t>Buyer Specialist(s)?</t>
  </si>
  <si>
    <t>Month</t>
  </si>
  <si>
    <t>Mo%</t>
  </si>
  <si>
    <t>YTD</t>
  </si>
  <si>
    <t>YTD%</t>
  </si>
  <si>
    <t>GOAL</t>
  </si>
  <si>
    <t>Buyer GCI</t>
  </si>
  <si>
    <t>Total</t>
  </si>
  <si>
    <t>None</t>
  </si>
  <si>
    <t>A</t>
  </si>
  <si>
    <t>B</t>
  </si>
  <si>
    <t>PROFIT</t>
  </si>
  <si>
    <t>Goal</t>
  </si>
  <si>
    <t>Where should I book this expense?</t>
  </si>
  <si>
    <t>&gt;&gt; Hit [Ctrl] + F to find which category your expense belongs in!</t>
  </si>
  <si>
    <t>Category</t>
  </si>
  <si>
    <t>Expense</t>
  </si>
  <si>
    <t>Financial Statement Glossary</t>
  </si>
  <si>
    <t>Income</t>
  </si>
  <si>
    <t>Where your money comes from. Includes residential and commercial listing, sales, lease, customer transaction fees and bonuses.</t>
  </si>
  <si>
    <t>Cost of Sales</t>
  </si>
  <si>
    <t>Costs as a DIRECT result of a sale. Includes any wages/splits tied to employees and/or independent contractors, also outside referrals paid or concessions given</t>
  </si>
  <si>
    <t>Gross Profit</t>
  </si>
  <si>
    <t>=Income - Cost of Sales. This is the agent's 1099 Income</t>
  </si>
  <si>
    <t>Expenses</t>
  </si>
  <si>
    <t>Where your money goes. Includes all costs of operating your business, regardless if a sale is made or not.</t>
  </si>
  <si>
    <t>Business Profit</t>
  </si>
  <si>
    <t>=Gross Profit - Expenses. How much money your business activites made.</t>
  </si>
  <si>
    <t>Other Income</t>
  </si>
  <si>
    <t>Includes residual income that does not result from real estate activity</t>
  </si>
  <si>
    <t>Other Expenses</t>
  </si>
  <si>
    <t>Includes money set aside for income tax and expenses not attributed to your business activities.</t>
  </si>
  <si>
    <t>Net Income</t>
  </si>
  <si>
    <t>=Business Profit + Other Income - Other Expenses. How much money is left for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</si>
</sst>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0.0%"/>
  </numFmts>
  <fonts count="14">
    <font>
      <sz val="11.0"/>
      <color theme="1"/>
      <name val="Arial"/>
    </font>
    <font>
      <sz val="12.0"/>
      <color rgb="FFBFBFBF"/>
      <name val="Calibri"/>
    </font>
    <font>
      <sz val="12.0"/>
      <color theme="1"/>
      <name val="Calibri"/>
    </font>
    <font>
      <b/>
      <sz val="12.0"/>
      <color rgb="FFFF0000"/>
      <name val="Calibri"/>
    </font>
    <font>
      <sz val="12.0"/>
      <color theme="0"/>
      <name val="Calibri"/>
    </font>
    <font/>
    <font>
      <b/>
      <sz val="12.0"/>
      <color rgb="FFFFCC00"/>
      <name val="Calibri"/>
    </font>
    <font>
      <b/>
      <sz val="12.0"/>
      <color theme="1"/>
      <name val="Calibri"/>
    </font>
    <font>
      <b/>
      <sz val="12.0"/>
      <color rgb="FFBFBFBF"/>
      <name val="Calibri"/>
    </font>
    <font>
      <b/>
      <sz val="12.0"/>
      <color rgb="FF92CDDC"/>
      <name val="Calibri"/>
    </font>
    <font>
      <b/>
      <sz val="12.0"/>
      <color theme="0"/>
      <name val="Calibri"/>
    </font>
    <font>
      <sz val="11.0"/>
      <color theme="1"/>
      <name val="Calibri"/>
    </font>
    <font>
      <sz val="11.0"/>
      <color rgb="FFF2F2F2"/>
      <name val="Calibri"/>
    </font>
    <font>
      <color theme="1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theme="9"/>
        <bgColor theme="9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theme="1"/>
        <bgColor theme="1"/>
      </patternFill>
    </fill>
    <fill>
      <patternFill patternType="solid">
        <fgColor rgb="FF3F3F3F"/>
        <bgColor rgb="FF3F3F3F"/>
      </patternFill>
    </fill>
    <fill>
      <patternFill patternType="solid">
        <fgColor theme="5"/>
        <bgColor theme="5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theme="7"/>
        <bgColor theme="7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</fills>
  <borders count="4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1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164" xfId="0" applyFont="1" applyNumberFormat="1"/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Font="1"/>
    <xf borderId="1" fillId="2" fontId="2" numFmtId="164" xfId="0" applyBorder="1" applyFill="1" applyFont="1" applyNumberFormat="1"/>
    <xf borderId="2" fillId="0" fontId="2" numFmtId="164" xfId="0" applyBorder="1" applyFont="1" applyNumberFormat="1"/>
    <xf borderId="2" fillId="2" fontId="2" numFmtId="164" xfId="0" applyBorder="1" applyFont="1" applyNumberFormat="1"/>
    <xf borderId="3" fillId="0" fontId="2" numFmtId="164" xfId="0" applyBorder="1" applyFont="1" applyNumberFormat="1"/>
    <xf borderId="4" fillId="2" fontId="3" numFmtId="164" xfId="0" applyBorder="1" applyFont="1" applyNumberFormat="1"/>
    <xf borderId="5" fillId="3" fontId="4" numFmtId="0" xfId="0" applyBorder="1" applyFill="1" applyFont="1"/>
    <xf borderId="6" fillId="3" fontId="4" numFmtId="0" xfId="0" applyBorder="1" applyFont="1"/>
    <xf borderId="7" fillId="3" fontId="4" numFmtId="164" xfId="0" applyBorder="1" applyFont="1" applyNumberFormat="1"/>
    <xf borderId="8" fillId="3" fontId="4" numFmtId="164" xfId="0" applyBorder="1" applyFont="1" applyNumberFormat="1"/>
    <xf borderId="9" fillId="3" fontId="4" numFmtId="0" xfId="0" applyBorder="1" applyFont="1"/>
    <xf borderId="10" fillId="0" fontId="2" numFmtId="0" xfId="0" applyBorder="1" applyFont="1"/>
    <xf borderId="10" fillId="4" fontId="2" numFmtId="164" xfId="0" applyBorder="1" applyFill="1" applyFont="1" applyNumberFormat="1"/>
    <xf borderId="10" fillId="5" fontId="2" numFmtId="164" xfId="0" applyBorder="1" applyFill="1" applyFont="1" applyNumberFormat="1"/>
    <xf borderId="11" fillId="5" fontId="2" numFmtId="164" xfId="0" applyBorder="1" applyFont="1" applyNumberFormat="1"/>
    <xf borderId="12" fillId="0" fontId="2" numFmtId="164" xfId="0" applyBorder="1" applyFont="1" applyNumberFormat="1"/>
    <xf borderId="0" fillId="0" fontId="1" numFmtId="164" xfId="0" applyFont="1" applyNumberFormat="1"/>
    <xf borderId="13" fillId="0" fontId="2" numFmtId="0" xfId="0" applyBorder="1" applyFont="1"/>
    <xf borderId="13" fillId="4" fontId="2" numFmtId="164" xfId="0" applyBorder="1" applyFont="1" applyNumberFormat="1"/>
    <xf borderId="13" fillId="5" fontId="2" numFmtId="164" xfId="0" applyBorder="1" applyFont="1" applyNumberFormat="1"/>
    <xf borderId="14" fillId="5" fontId="2" numFmtId="164" xfId="0" applyBorder="1" applyFont="1" applyNumberFormat="1"/>
    <xf borderId="15" fillId="0" fontId="2" numFmtId="164" xfId="0" applyBorder="1" applyFont="1" applyNumberFormat="1"/>
    <xf borderId="16" fillId="0" fontId="2" numFmtId="0" xfId="0" applyBorder="1" applyFont="1"/>
    <xf borderId="16" fillId="4" fontId="2" numFmtId="164" xfId="0" applyBorder="1" applyFont="1" applyNumberFormat="1"/>
    <xf borderId="16" fillId="5" fontId="2" numFmtId="164" xfId="0" applyBorder="1" applyFont="1" applyNumberFormat="1"/>
    <xf borderId="17" fillId="5" fontId="2" numFmtId="164" xfId="0" applyBorder="1" applyFont="1" applyNumberFormat="1"/>
    <xf borderId="18" fillId="0" fontId="2" numFmtId="164" xfId="0" applyBorder="1" applyFont="1" applyNumberFormat="1"/>
    <xf borderId="19" fillId="0" fontId="2" numFmtId="0" xfId="0" applyAlignment="1" applyBorder="1" applyFont="1">
      <alignment horizontal="left"/>
    </xf>
    <xf borderId="20" fillId="0" fontId="5" numFmtId="0" xfId="0" applyBorder="1" applyFont="1"/>
    <xf borderId="21" fillId="2" fontId="2" numFmtId="164" xfId="0" applyBorder="1" applyFont="1" applyNumberFormat="1"/>
    <xf borderId="22" fillId="3" fontId="4" numFmtId="164" xfId="0" applyBorder="1" applyFont="1" applyNumberFormat="1"/>
    <xf borderId="23" fillId="0" fontId="2" numFmtId="164" xfId="0" applyBorder="1" applyFont="1" applyNumberFormat="1"/>
    <xf borderId="5" fillId="6" fontId="4" numFmtId="0" xfId="0" applyBorder="1" applyFill="1" applyFont="1"/>
    <xf borderId="6" fillId="6" fontId="4" numFmtId="0" xfId="0" applyBorder="1" applyFont="1"/>
    <xf borderId="7" fillId="6" fontId="4" numFmtId="164" xfId="0" applyBorder="1" applyFont="1" applyNumberFormat="1"/>
    <xf borderId="8" fillId="6" fontId="4" numFmtId="164" xfId="0" applyBorder="1" applyFont="1" applyNumberFormat="1"/>
    <xf borderId="9" fillId="6" fontId="4" numFmtId="0" xfId="0" applyBorder="1" applyFont="1"/>
    <xf borderId="10" fillId="7" fontId="2" numFmtId="164" xfId="0" applyBorder="1" applyFill="1" applyFont="1" applyNumberFormat="1"/>
    <xf borderId="10" fillId="8" fontId="2" numFmtId="164" xfId="0" applyBorder="1" applyFill="1" applyFont="1" applyNumberFormat="1"/>
    <xf borderId="11" fillId="8" fontId="2" numFmtId="164" xfId="0" applyBorder="1" applyFont="1" applyNumberFormat="1"/>
    <xf borderId="13" fillId="7" fontId="2" numFmtId="164" xfId="0" applyBorder="1" applyFont="1" applyNumberFormat="1"/>
    <xf borderId="13" fillId="8" fontId="2" numFmtId="164" xfId="0" applyBorder="1" applyFont="1" applyNumberFormat="1"/>
    <xf borderId="14" fillId="8" fontId="2" numFmtId="164" xfId="0" applyBorder="1" applyFont="1" applyNumberFormat="1"/>
    <xf borderId="16" fillId="7" fontId="2" numFmtId="164" xfId="0" applyBorder="1" applyFont="1" applyNumberFormat="1"/>
    <xf borderId="16" fillId="8" fontId="2" numFmtId="164" xfId="0" applyBorder="1" applyFont="1" applyNumberFormat="1"/>
    <xf borderId="17" fillId="8" fontId="2" numFmtId="164" xfId="0" applyBorder="1" applyFont="1" applyNumberFormat="1"/>
    <xf borderId="22" fillId="6" fontId="4" numFmtId="164" xfId="0" applyBorder="1" applyFont="1" applyNumberFormat="1"/>
    <xf borderId="20" fillId="0" fontId="2" numFmtId="164" xfId="0" applyBorder="1" applyFont="1" applyNumberFormat="1"/>
    <xf borderId="24" fillId="9" fontId="6" numFmtId="0" xfId="0" applyBorder="1" applyFill="1" applyFont="1"/>
    <xf borderId="25" fillId="9" fontId="6" numFmtId="0" xfId="0" applyBorder="1" applyFont="1"/>
    <xf borderId="21" fillId="10" fontId="6" numFmtId="164" xfId="0" applyBorder="1" applyFill="1" applyFont="1" applyNumberFormat="1"/>
    <xf borderId="2" fillId="9" fontId="6" numFmtId="164" xfId="0" applyBorder="1" applyFont="1" applyNumberFormat="1"/>
    <xf borderId="2" fillId="10" fontId="6" numFmtId="164" xfId="0" applyBorder="1" applyFont="1" applyNumberFormat="1"/>
    <xf borderId="3" fillId="9" fontId="6" numFmtId="164" xfId="0" applyBorder="1" applyFont="1" applyNumberFormat="1"/>
    <xf borderId="0" fillId="0" fontId="6" numFmtId="164" xfId="0" applyFont="1" applyNumberFormat="1"/>
    <xf borderId="22" fillId="9" fontId="6" numFmtId="164" xfId="0" applyBorder="1" applyFont="1" applyNumberFormat="1"/>
    <xf borderId="0" fillId="0" fontId="7" numFmtId="0" xfId="0" applyFont="1"/>
    <xf borderId="0" fillId="0" fontId="8" numFmtId="164" xfId="0" applyFont="1" applyNumberFormat="1"/>
    <xf borderId="0" fillId="0" fontId="8" numFmtId="0" xfId="0" applyFont="1"/>
    <xf borderId="5" fillId="11" fontId="4" numFmtId="0" xfId="0" applyBorder="1" applyFill="1" applyFont="1"/>
    <xf borderId="6" fillId="11" fontId="4" numFmtId="0" xfId="0" applyBorder="1" applyFont="1"/>
    <xf borderId="7" fillId="11" fontId="4" numFmtId="164" xfId="0" applyBorder="1" applyFont="1" applyNumberFormat="1"/>
    <xf borderId="8" fillId="11" fontId="4" numFmtId="164" xfId="0" applyBorder="1" applyFont="1" applyNumberFormat="1"/>
    <xf borderId="9" fillId="11" fontId="4" numFmtId="0" xfId="0" applyBorder="1" applyFont="1"/>
    <xf borderId="10" fillId="12" fontId="2" numFmtId="164" xfId="0" applyBorder="1" applyFill="1" applyFont="1" applyNumberFormat="1"/>
    <xf borderId="10" fillId="13" fontId="2" numFmtId="164" xfId="0" applyBorder="1" applyFill="1" applyFont="1" applyNumberFormat="1"/>
    <xf borderId="11" fillId="13" fontId="2" numFmtId="164" xfId="0" applyBorder="1" applyFont="1" applyNumberFormat="1"/>
    <xf borderId="13" fillId="12" fontId="2" numFmtId="164" xfId="0" applyBorder="1" applyFont="1" applyNumberFormat="1"/>
    <xf borderId="13" fillId="13" fontId="2" numFmtId="164" xfId="0" applyBorder="1" applyFont="1" applyNumberFormat="1"/>
    <xf borderId="14" fillId="13" fontId="2" numFmtId="164" xfId="0" applyBorder="1" applyFont="1" applyNumberFormat="1"/>
    <xf borderId="26" fillId="0" fontId="2" numFmtId="0" xfId="0" applyBorder="1" applyFont="1"/>
    <xf borderId="27" fillId="12" fontId="2" numFmtId="164" xfId="0" applyBorder="1" applyFont="1" applyNumberFormat="1"/>
    <xf borderId="27" fillId="13" fontId="2" numFmtId="164" xfId="0" applyBorder="1" applyFont="1" applyNumberFormat="1"/>
    <xf borderId="28" fillId="13" fontId="2" numFmtId="164" xfId="0" applyBorder="1" applyFont="1" applyNumberFormat="1"/>
    <xf borderId="16" fillId="12" fontId="2" numFmtId="164" xfId="0" applyBorder="1" applyFont="1" applyNumberFormat="1"/>
    <xf borderId="16" fillId="13" fontId="2" numFmtId="164" xfId="0" applyBorder="1" applyFont="1" applyNumberFormat="1"/>
    <xf borderId="17" fillId="13" fontId="2" numFmtId="164" xfId="0" applyBorder="1" applyFont="1" applyNumberFormat="1"/>
    <xf borderId="22" fillId="11" fontId="4" numFmtId="164" xfId="0" applyBorder="1" applyFont="1" applyNumberFormat="1"/>
    <xf borderId="24" fillId="9" fontId="9" numFmtId="0" xfId="0" applyBorder="1" applyFont="1"/>
    <xf borderId="25" fillId="9" fontId="9" numFmtId="0" xfId="0" applyBorder="1" applyFont="1"/>
    <xf borderId="21" fillId="10" fontId="9" numFmtId="164" xfId="0" applyBorder="1" applyFont="1" applyNumberFormat="1"/>
    <xf borderId="2" fillId="9" fontId="9" numFmtId="164" xfId="0" applyBorder="1" applyFont="1" applyNumberFormat="1"/>
    <xf borderId="2" fillId="10" fontId="9" numFmtId="164" xfId="0" applyBorder="1" applyFont="1" applyNumberFormat="1"/>
    <xf borderId="3" fillId="9" fontId="9" numFmtId="164" xfId="0" applyBorder="1" applyFont="1" applyNumberFormat="1"/>
    <xf borderId="0" fillId="0" fontId="9" numFmtId="164" xfId="0" applyFont="1" applyNumberFormat="1"/>
    <xf borderId="22" fillId="9" fontId="9" numFmtId="164" xfId="0" applyBorder="1" applyFont="1" applyNumberFormat="1"/>
    <xf borderId="5" fillId="14" fontId="4" numFmtId="0" xfId="0" applyBorder="1" applyFill="1" applyFont="1"/>
    <xf borderId="6" fillId="14" fontId="4" numFmtId="0" xfId="0" applyBorder="1" applyFont="1"/>
    <xf borderId="7" fillId="14" fontId="4" numFmtId="164" xfId="0" applyBorder="1" applyFont="1" applyNumberFormat="1"/>
    <xf borderId="8" fillId="14" fontId="4" numFmtId="164" xfId="0" applyBorder="1" applyFont="1" applyNumberFormat="1"/>
    <xf borderId="9" fillId="14" fontId="4" numFmtId="0" xfId="0" applyBorder="1" applyFont="1"/>
    <xf borderId="10" fillId="15" fontId="2" numFmtId="164" xfId="0" applyBorder="1" applyFill="1" applyFont="1" applyNumberFormat="1"/>
    <xf borderId="10" fillId="16" fontId="2" numFmtId="164" xfId="0" applyBorder="1" applyFill="1" applyFont="1" applyNumberFormat="1"/>
    <xf borderId="11" fillId="16" fontId="2" numFmtId="164" xfId="0" applyBorder="1" applyFont="1" applyNumberFormat="1"/>
    <xf borderId="13" fillId="15" fontId="2" numFmtId="164" xfId="0" applyBorder="1" applyFont="1" applyNumberFormat="1"/>
    <xf borderId="13" fillId="16" fontId="2" numFmtId="164" xfId="0" applyBorder="1" applyFont="1" applyNumberFormat="1"/>
    <xf borderId="14" fillId="16" fontId="2" numFmtId="164" xfId="0" applyBorder="1" applyFont="1" applyNumberFormat="1"/>
    <xf borderId="16" fillId="15" fontId="2" numFmtId="164" xfId="0" applyBorder="1" applyFont="1" applyNumberFormat="1"/>
    <xf borderId="16" fillId="16" fontId="2" numFmtId="164" xfId="0" applyBorder="1" applyFont="1" applyNumberFormat="1"/>
    <xf borderId="17" fillId="16" fontId="2" numFmtId="164" xfId="0" applyBorder="1" applyFont="1" applyNumberFormat="1"/>
    <xf borderId="22" fillId="14" fontId="4" numFmtId="164" xfId="0" applyBorder="1" applyFont="1" applyNumberFormat="1"/>
    <xf borderId="5" fillId="17" fontId="4" numFmtId="0" xfId="0" applyBorder="1" applyFill="1" applyFont="1"/>
    <xf borderId="6" fillId="17" fontId="4" numFmtId="0" xfId="0" applyBorder="1" applyFont="1"/>
    <xf borderId="7" fillId="17" fontId="4" numFmtId="164" xfId="0" applyBorder="1" applyFont="1" applyNumberFormat="1"/>
    <xf borderId="8" fillId="17" fontId="4" numFmtId="164" xfId="0" applyBorder="1" applyFont="1" applyNumberFormat="1"/>
    <xf borderId="9" fillId="17" fontId="4" numFmtId="0" xfId="0" applyBorder="1" applyFont="1"/>
    <xf borderId="10" fillId="18" fontId="2" numFmtId="164" xfId="0" applyBorder="1" applyFill="1" applyFont="1" applyNumberFormat="1"/>
    <xf borderId="10" fillId="19" fontId="2" numFmtId="164" xfId="0" applyBorder="1" applyFill="1" applyFont="1" applyNumberFormat="1"/>
    <xf borderId="11" fillId="19" fontId="2" numFmtId="164" xfId="0" applyBorder="1" applyFont="1" applyNumberFormat="1"/>
    <xf borderId="16" fillId="18" fontId="2" numFmtId="164" xfId="0" applyBorder="1" applyFont="1" applyNumberFormat="1"/>
    <xf borderId="16" fillId="19" fontId="2" numFmtId="164" xfId="0" applyBorder="1" applyFont="1" applyNumberFormat="1"/>
    <xf borderId="17" fillId="19" fontId="2" numFmtId="164" xfId="0" applyBorder="1" applyFont="1" applyNumberFormat="1"/>
    <xf borderId="22" fillId="17" fontId="4" numFmtId="164" xfId="0" applyBorder="1" applyFont="1" applyNumberFormat="1"/>
    <xf borderId="24" fillId="9" fontId="10" numFmtId="0" xfId="0" applyBorder="1" applyFont="1"/>
    <xf borderId="25" fillId="9" fontId="10" numFmtId="0" xfId="0" applyBorder="1" applyFont="1"/>
    <xf borderId="21" fillId="10" fontId="10" numFmtId="164" xfId="0" applyBorder="1" applyFont="1" applyNumberFormat="1"/>
    <xf borderId="2" fillId="9" fontId="10" numFmtId="164" xfId="0" applyBorder="1" applyFont="1" applyNumberFormat="1"/>
    <xf borderId="2" fillId="10" fontId="10" numFmtId="164" xfId="0" applyBorder="1" applyFont="1" applyNumberFormat="1"/>
    <xf borderId="3" fillId="9" fontId="10" numFmtId="164" xfId="0" applyBorder="1" applyFont="1" applyNumberFormat="1"/>
    <xf borderId="0" fillId="0" fontId="7" numFmtId="164" xfId="0" applyFont="1" applyNumberFormat="1"/>
    <xf borderId="22" fillId="9" fontId="10" numFmtId="164" xfId="0" applyBorder="1" applyFont="1" applyNumberFormat="1"/>
    <xf borderId="19" fillId="0" fontId="11" numFmtId="0" xfId="0" applyBorder="1" applyFont="1"/>
    <xf borderId="25" fillId="20" fontId="11" numFmtId="0" xfId="0" applyAlignment="1" applyBorder="1" applyFill="1" applyFont="1">
      <alignment horizontal="center"/>
    </xf>
    <xf borderId="29" fillId="0" fontId="11" numFmtId="0" xfId="0" applyAlignment="1" applyBorder="1" applyFont="1">
      <alignment horizontal="center"/>
    </xf>
    <xf borderId="30" fillId="20" fontId="11" numFmtId="164" xfId="0" applyAlignment="1" applyBorder="1" applyFont="1" applyNumberFormat="1">
      <alignment horizontal="center"/>
    </xf>
    <xf borderId="29" fillId="0" fontId="5" numFmtId="0" xfId="0" applyBorder="1" applyFont="1"/>
    <xf borderId="0" fillId="0" fontId="12" numFmtId="0" xfId="0" applyFont="1"/>
    <xf borderId="31" fillId="0" fontId="11" numFmtId="0" xfId="0" applyAlignment="1" applyBorder="1" applyFont="1">
      <alignment horizontal="left"/>
    </xf>
    <xf borderId="31" fillId="0" fontId="5" numFmtId="0" xfId="0" applyBorder="1" applyFont="1"/>
    <xf borderId="32" fillId="0" fontId="11" numFmtId="0" xfId="0" applyBorder="1" applyFont="1"/>
    <xf borderId="23" fillId="0" fontId="11" numFmtId="0" xfId="0" applyBorder="1" applyFont="1"/>
    <xf borderId="23" fillId="0" fontId="11" numFmtId="0" xfId="0" applyAlignment="1" applyBorder="1" applyFont="1">
      <alignment horizontal="left"/>
    </xf>
    <xf borderId="23" fillId="0" fontId="5" numFmtId="0" xfId="0" applyBorder="1" applyFont="1"/>
    <xf borderId="33" fillId="20" fontId="11" numFmtId="0" xfId="0" applyBorder="1" applyFont="1"/>
    <xf borderId="34" fillId="0" fontId="11" numFmtId="0" xfId="0" applyBorder="1" applyFont="1"/>
    <xf borderId="31" fillId="0" fontId="11" numFmtId="0" xfId="0" applyBorder="1" applyFont="1"/>
    <xf borderId="35" fillId="20" fontId="11" numFmtId="0" xfId="0" applyBorder="1" applyFont="1"/>
    <xf borderId="0" fillId="0" fontId="13" numFmtId="0" xfId="0" applyFont="1"/>
    <xf borderId="20" fillId="0" fontId="11" numFmtId="0" xfId="0" applyBorder="1" applyFont="1"/>
    <xf borderId="29" fillId="0" fontId="11" numFmtId="0" xfId="0" applyBorder="1" applyFont="1"/>
    <xf borderId="32" fillId="0" fontId="11" numFmtId="164" xfId="0" applyBorder="1" applyFont="1" applyNumberFormat="1"/>
    <xf borderId="36" fillId="0" fontId="11" numFmtId="9" xfId="0" applyBorder="1" applyFont="1" applyNumberFormat="1"/>
    <xf borderId="34" fillId="0" fontId="11" numFmtId="164" xfId="0" applyBorder="1" applyFont="1" applyNumberFormat="1"/>
    <xf borderId="37" fillId="0" fontId="11" numFmtId="9" xfId="0" applyBorder="1" applyFont="1" applyNumberFormat="1"/>
    <xf borderId="23" fillId="0" fontId="11" numFmtId="0" xfId="0" applyAlignment="1" applyBorder="1" applyFont="1">
      <alignment horizontal="right"/>
    </xf>
    <xf borderId="36" fillId="0" fontId="11" numFmtId="0" xfId="0" applyAlignment="1" applyBorder="1" applyFont="1">
      <alignment horizontal="left"/>
    </xf>
    <xf borderId="19" fillId="0" fontId="11" numFmtId="164" xfId="0" applyAlignment="1" applyBorder="1" applyFont="1" applyNumberFormat="1">
      <alignment horizontal="center"/>
    </xf>
    <xf borderId="37" fillId="0" fontId="11" numFmtId="164" xfId="0" applyBorder="1" applyFont="1" applyNumberFormat="1"/>
    <xf borderId="0" fillId="0" fontId="12" numFmtId="9" xfId="0" applyFont="1" applyNumberFormat="1"/>
    <xf borderId="38" fillId="0" fontId="11" numFmtId="0" xfId="0" applyBorder="1" applyFont="1"/>
    <xf borderId="38" fillId="0" fontId="11" numFmtId="164" xfId="0" applyBorder="1" applyFont="1" applyNumberFormat="1"/>
    <xf borderId="39" fillId="0" fontId="11" numFmtId="9" xfId="0" applyBorder="1" applyFont="1" applyNumberFormat="1"/>
    <xf borderId="36" fillId="0" fontId="11" numFmtId="165" xfId="0" applyBorder="1" applyFont="1" applyNumberFormat="1"/>
    <xf borderId="0" fillId="0" fontId="12" numFmtId="165" xfId="0" applyFont="1" applyNumberFormat="1"/>
    <xf borderId="39" fillId="0" fontId="11" numFmtId="165" xfId="0" applyBorder="1" applyFont="1" applyNumberFormat="1"/>
    <xf borderId="37" fillId="0" fontId="11" numFmtId="165" xfId="0" applyBorder="1" applyFont="1" applyNumberFormat="1"/>
    <xf quotePrefix="1" borderId="0" fillId="0" fontId="11" numFmtId="0" xfId="0" applyFont="1"/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>
        <color rgb="FF33CC3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8.25"/>
    <col customWidth="1" min="3" max="14" width="11.13"/>
    <col customWidth="1" min="15" max="15" width="3.13"/>
    <col customWidth="1" min="16" max="16" width="12.25"/>
    <col customWidth="1" min="17" max="17" width="8.0"/>
    <col customWidth="1" min="18" max="29" width="9.38"/>
    <col customWidth="1" min="30" max="30" width="8.0"/>
  </cols>
  <sheetData>
    <row r="1" ht="15.75" customHeight="1">
      <c r="A1" s="1" t="s">
        <v>0</v>
      </c>
      <c r="O1" s="2"/>
      <c r="P1" s="2" t="s">
        <v>1</v>
      </c>
      <c r="Q1" s="3"/>
      <c r="R1" s="4" t="s">
        <v>2</v>
      </c>
      <c r="AD1" s="5"/>
    </row>
    <row r="2" ht="15.75" customHeight="1">
      <c r="A2" s="3"/>
      <c r="B2" s="3"/>
      <c r="C2" s="6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9" t="s">
        <v>14</v>
      </c>
      <c r="O2" s="2"/>
      <c r="P2" s="10" t="s">
        <v>3</v>
      </c>
      <c r="Q2" s="3"/>
      <c r="R2" s="5" t="s">
        <v>15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15.75" customHeight="1">
      <c r="A3" s="11" t="s">
        <v>16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2"/>
      <c r="P3" s="2" t="s">
        <v>17</v>
      </c>
      <c r="Q3" s="3"/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  <c r="W3" s="5" t="s">
        <v>8</v>
      </c>
      <c r="X3" s="5" t="s">
        <v>9</v>
      </c>
      <c r="Y3" s="5" t="s">
        <v>10</v>
      </c>
      <c r="Z3" s="5" t="s">
        <v>11</v>
      </c>
      <c r="AA3" s="5" t="s">
        <v>12</v>
      </c>
      <c r="AB3" s="5" t="s">
        <v>13</v>
      </c>
      <c r="AC3" s="5" t="s">
        <v>14</v>
      </c>
      <c r="AD3" s="5"/>
    </row>
    <row r="4" ht="15.75" customHeight="1">
      <c r="A4" s="15"/>
      <c r="B4" s="16" t="s">
        <v>18</v>
      </c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9"/>
      <c r="O4" s="2"/>
      <c r="P4" s="20" t="str">
        <f t="shared" ref="P4:P7" si="2">IF($P$2="JAN",R4,IF($P$2="FEB",S4,IF($P$2="MAR",T4,IF($P$2="APR",U4,IF($P$2="MAY",V4,IF($P$2="JUN",W4,IF($P$2="JUL",X4,IF($P$2="AUG",Y4,IF($P$2="SEP",Z4,IF($P$2="OCT",AA4,IF($P$2="NOV",AB4,IF($P$2="DEC",AC4,""))))))))))))</f>
        <v/>
      </c>
      <c r="Q4" s="3"/>
      <c r="R4" s="21" t="str">
        <f t="shared" ref="R4:R7" si="3">C4</f>
        <v/>
      </c>
      <c r="S4" s="21">
        <f t="shared" ref="S4:AC4" si="1">R4+D4</f>
        <v>0</v>
      </c>
      <c r="T4" s="21">
        <f t="shared" si="1"/>
        <v>0</v>
      </c>
      <c r="U4" s="21">
        <f t="shared" si="1"/>
        <v>0</v>
      </c>
      <c r="V4" s="21">
        <f t="shared" si="1"/>
        <v>0</v>
      </c>
      <c r="W4" s="21">
        <f t="shared" si="1"/>
        <v>0</v>
      </c>
      <c r="X4" s="21">
        <f t="shared" si="1"/>
        <v>0</v>
      </c>
      <c r="Y4" s="21">
        <f t="shared" si="1"/>
        <v>0</v>
      </c>
      <c r="Z4" s="21">
        <f t="shared" si="1"/>
        <v>0</v>
      </c>
      <c r="AA4" s="21">
        <f t="shared" si="1"/>
        <v>0</v>
      </c>
      <c r="AB4" s="21">
        <f t="shared" si="1"/>
        <v>0</v>
      </c>
      <c r="AC4" s="21">
        <f t="shared" si="1"/>
        <v>0</v>
      </c>
      <c r="AD4" s="5"/>
    </row>
    <row r="5" ht="15.75" customHeight="1">
      <c r="A5" s="15"/>
      <c r="B5" s="22" t="s">
        <v>19</v>
      </c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5"/>
      <c r="O5" s="2"/>
      <c r="P5" s="26" t="str">
        <f t="shared" si="2"/>
        <v/>
      </c>
      <c r="Q5" s="3"/>
      <c r="R5" s="21" t="str">
        <f t="shared" si="3"/>
        <v/>
      </c>
      <c r="S5" s="21">
        <f t="shared" ref="S5:AC5" si="4">R5+D5</f>
        <v>0</v>
      </c>
      <c r="T5" s="21">
        <f t="shared" si="4"/>
        <v>0</v>
      </c>
      <c r="U5" s="21">
        <f t="shared" si="4"/>
        <v>0</v>
      </c>
      <c r="V5" s="21">
        <f t="shared" si="4"/>
        <v>0</v>
      </c>
      <c r="W5" s="21">
        <f t="shared" si="4"/>
        <v>0</v>
      </c>
      <c r="X5" s="21">
        <f t="shared" si="4"/>
        <v>0</v>
      </c>
      <c r="Y5" s="21">
        <f t="shared" si="4"/>
        <v>0</v>
      </c>
      <c r="Z5" s="21">
        <f t="shared" si="4"/>
        <v>0</v>
      </c>
      <c r="AA5" s="21">
        <f t="shared" si="4"/>
        <v>0</v>
      </c>
      <c r="AB5" s="21">
        <f t="shared" si="4"/>
        <v>0</v>
      </c>
      <c r="AC5" s="21">
        <f t="shared" si="4"/>
        <v>0</v>
      </c>
      <c r="AD5" s="5"/>
    </row>
    <row r="6" ht="15.75" customHeight="1">
      <c r="A6" s="15"/>
      <c r="B6" s="27" t="s">
        <v>20</v>
      </c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30"/>
      <c r="O6" s="2"/>
      <c r="P6" s="31" t="str">
        <f t="shared" si="2"/>
        <v/>
      </c>
      <c r="Q6" s="3"/>
      <c r="R6" s="21" t="str">
        <f t="shared" si="3"/>
        <v/>
      </c>
      <c r="S6" s="21">
        <f t="shared" ref="S6:AC6" si="5">R6+D6</f>
        <v>0</v>
      </c>
      <c r="T6" s="21">
        <f t="shared" si="5"/>
        <v>0</v>
      </c>
      <c r="U6" s="21">
        <f t="shared" si="5"/>
        <v>0</v>
      </c>
      <c r="V6" s="21">
        <f t="shared" si="5"/>
        <v>0</v>
      </c>
      <c r="W6" s="21">
        <f t="shared" si="5"/>
        <v>0</v>
      </c>
      <c r="X6" s="21">
        <f t="shared" si="5"/>
        <v>0</v>
      </c>
      <c r="Y6" s="21">
        <f t="shared" si="5"/>
        <v>0</v>
      </c>
      <c r="Z6" s="21">
        <f t="shared" si="5"/>
        <v>0</v>
      </c>
      <c r="AA6" s="21">
        <f t="shared" si="5"/>
        <v>0</v>
      </c>
      <c r="AB6" s="21">
        <f t="shared" si="5"/>
        <v>0</v>
      </c>
      <c r="AC6" s="21">
        <f t="shared" si="5"/>
        <v>0</v>
      </c>
      <c r="AD6" s="5"/>
    </row>
    <row r="7" ht="15.75" customHeight="1">
      <c r="A7" s="32" t="s">
        <v>21</v>
      </c>
      <c r="B7" s="33"/>
      <c r="C7" s="34">
        <f t="shared" ref="C7:N7" si="6">SUM(C4:C6)</f>
        <v>0</v>
      </c>
      <c r="D7" s="7">
        <f t="shared" si="6"/>
        <v>0</v>
      </c>
      <c r="E7" s="8">
        <f t="shared" si="6"/>
        <v>0</v>
      </c>
      <c r="F7" s="7">
        <f t="shared" si="6"/>
        <v>0</v>
      </c>
      <c r="G7" s="8">
        <f t="shared" si="6"/>
        <v>0</v>
      </c>
      <c r="H7" s="7">
        <f t="shared" si="6"/>
        <v>0</v>
      </c>
      <c r="I7" s="8">
        <f t="shared" si="6"/>
        <v>0</v>
      </c>
      <c r="J7" s="7">
        <f t="shared" si="6"/>
        <v>0</v>
      </c>
      <c r="K7" s="8">
        <f t="shared" si="6"/>
        <v>0</v>
      </c>
      <c r="L7" s="7">
        <f t="shared" si="6"/>
        <v>0</v>
      </c>
      <c r="M7" s="8">
        <f t="shared" si="6"/>
        <v>0</v>
      </c>
      <c r="N7" s="9">
        <f t="shared" si="6"/>
        <v>0</v>
      </c>
      <c r="O7" s="2"/>
      <c r="P7" s="35">
        <f t="shared" si="2"/>
        <v>0</v>
      </c>
      <c r="Q7" s="3"/>
      <c r="R7" s="21">
        <f t="shared" si="3"/>
        <v>0</v>
      </c>
      <c r="S7" s="21">
        <f t="shared" ref="S7:AC7" si="7">R7+D7</f>
        <v>0</v>
      </c>
      <c r="T7" s="21">
        <f t="shared" si="7"/>
        <v>0</v>
      </c>
      <c r="U7" s="21">
        <f t="shared" si="7"/>
        <v>0</v>
      </c>
      <c r="V7" s="21">
        <f t="shared" si="7"/>
        <v>0</v>
      </c>
      <c r="W7" s="21">
        <f t="shared" si="7"/>
        <v>0</v>
      </c>
      <c r="X7" s="21">
        <f t="shared" si="7"/>
        <v>0</v>
      </c>
      <c r="Y7" s="21">
        <f t="shared" si="7"/>
        <v>0</v>
      </c>
      <c r="Z7" s="21">
        <f t="shared" si="7"/>
        <v>0</v>
      </c>
      <c r="AA7" s="21">
        <f t="shared" si="7"/>
        <v>0</v>
      </c>
      <c r="AB7" s="21">
        <f t="shared" si="7"/>
        <v>0</v>
      </c>
      <c r="AC7" s="21">
        <f t="shared" si="7"/>
        <v>0</v>
      </c>
      <c r="AD7" s="5"/>
    </row>
    <row r="8" ht="15.75" customHeight="1">
      <c r="A8" s="3"/>
      <c r="B8" s="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"/>
      <c r="P8" s="2"/>
      <c r="Q8" s="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5.75" customHeight="1">
      <c r="A9" s="37" t="s">
        <v>22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2"/>
      <c r="P9" s="2"/>
      <c r="Q9" s="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5.75" customHeight="1">
      <c r="A10" s="41"/>
      <c r="B10" s="16" t="s">
        <v>23</v>
      </c>
      <c r="C10" s="42"/>
      <c r="D10" s="43"/>
      <c r="E10" s="42"/>
      <c r="F10" s="43"/>
      <c r="G10" s="42"/>
      <c r="H10" s="43"/>
      <c r="I10" s="42"/>
      <c r="J10" s="43"/>
      <c r="K10" s="42"/>
      <c r="L10" s="43"/>
      <c r="M10" s="42"/>
      <c r="N10" s="44"/>
      <c r="O10" s="2"/>
      <c r="P10" s="20" t="str">
        <f t="shared" ref="P10:P15" si="9">IF($P$2="JAN",R10,IF($P$2="FEB",S10,IF($P$2="MAR",T10,IF($P$2="APR",U10,IF($P$2="MAY",V10,IF($P$2="JUN",W10,IF($P$2="JUL",X10,IF($P$2="AUG",Y10,IF($P$2="SEP",Z10,IF($P$2="OCT",AA10,IF($P$2="NOV",AB10,IF($P$2="DEC",AC10,""))))))))))))</f>
        <v/>
      </c>
      <c r="Q10" s="3"/>
      <c r="R10" s="21" t="str">
        <f t="shared" ref="R10:R15" si="10">C10</f>
        <v/>
      </c>
      <c r="S10" s="21">
        <f t="shared" ref="S10:AC10" si="8">R10+D10</f>
        <v>0</v>
      </c>
      <c r="T10" s="21">
        <f t="shared" si="8"/>
        <v>0</v>
      </c>
      <c r="U10" s="21">
        <f t="shared" si="8"/>
        <v>0</v>
      </c>
      <c r="V10" s="21">
        <f t="shared" si="8"/>
        <v>0</v>
      </c>
      <c r="W10" s="21">
        <f t="shared" si="8"/>
        <v>0</v>
      </c>
      <c r="X10" s="21">
        <f t="shared" si="8"/>
        <v>0</v>
      </c>
      <c r="Y10" s="21">
        <f t="shared" si="8"/>
        <v>0</v>
      </c>
      <c r="Z10" s="21">
        <f t="shared" si="8"/>
        <v>0</v>
      </c>
      <c r="AA10" s="21">
        <f t="shared" si="8"/>
        <v>0</v>
      </c>
      <c r="AB10" s="21">
        <f t="shared" si="8"/>
        <v>0</v>
      </c>
      <c r="AC10" s="21">
        <f t="shared" si="8"/>
        <v>0</v>
      </c>
      <c r="AD10" s="5"/>
    </row>
    <row r="11" ht="15.75" customHeight="1">
      <c r="A11" s="41"/>
      <c r="B11" s="22" t="s">
        <v>24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7"/>
      <c r="O11" s="2"/>
      <c r="P11" s="26" t="str">
        <f t="shared" si="9"/>
        <v/>
      </c>
      <c r="Q11" s="3"/>
      <c r="R11" s="21" t="str">
        <f t="shared" si="10"/>
        <v/>
      </c>
      <c r="S11" s="21">
        <f t="shared" ref="S11:AC11" si="11">R11+D11</f>
        <v>0</v>
      </c>
      <c r="T11" s="21">
        <f t="shared" si="11"/>
        <v>0</v>
      </c>
      <c r="U11" s="21">
        <f t="shared" si="11"/>
        <v>0</v>
      </c>
      <c r="V11" s="21">
        <f t="shared" si="11"/>
        <v>0</v>
      </c>
      <c r="W11" s="21">
        <f t="shared" si="11"/>
        <v>0</v>
      </c>
      <c r="X11" s="21">
        <f t="shared" si="11"/>
        <v>0</v>
      </c>
      <c r="Y11" s="21">
        <f t="shared" si="11"/>
        <v>0</v>
      </c>
      <c r="Z11" s="21">
        <f t="shared" si="11"/>
        <v>0</v>
      </c>
      <c r="AA11" s="21">
        <f t="shared" si="11"/>
        <v>0</v>
      </c>
      <c r="AB11" s="21">
        <f t="shared" si="11"/>
        <v>0</v>
      </c>
      <c r="AC11" s="21">
        <f t="shared" si="11"/>
        <v>0</v>
      </c>
      <c r="AD11" s="5"/>
    </row>
    <row r="12" ht="15.75" customHeight="1">
      <c r="A12" s="41"/>
      <c r="B12" s="22" t="s">
        <v>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47"/>
      <c r="O12" s="2"/>
      <c r="P12" s="26" t="str">
        <f t="shared" si="9"/>
        <v/>
      </c>
      <c r="Q12" s="3"/>
      <c r="R12" s="21" t="str">
        <f t="shared" si="10"/>
        <v/>
      </c>
      <c r="S12" s="21">
        <f t="shared" ref="S12:AC12" si="12">R12+D12</f>
        <v>0</v>
      </c>
      <c r="T12" s="21">
        <f t="shared" si="12"/>
        <v>0</v>
      </c>
      <c r="U12" s="21">
        <f t="shared" si="12"/>
        <v>0</v>
      </c>
      <c r="V12" s="21">
        <f t="shared" si="12"/>
        <v>0</v>
      </c>
      <c r="W12" s="21">
        <f t="shared" si="12"/>
        <v>0</v>
      </c>
      <c r="X12" s="21">
        <f t="shared" si="12"/>
        <v>0</v>
      </c>
      <c r="Y12" s="21">
        <f t="shared" si="12"/>
        <v>0</v>
      </c>
      <c r="Z12" s="21">
        <f t="shared" si="12"/>
        <v>0</v>
      </c>
      <c r="AA12" s="21">
        <f t="shared" si="12"/>
        <v>0</v>
      </c>
      <c r="AB12" s="21">
        <f t="shared" si="12"/>
        <v>0</v>
      </c>
      <c r="AC12" s="21">
        <f t="shared" si="12"/>
        <v>0</v>
      </c>
      <c r="AD12" s="5"/>
    </row>
    <row r="13" ht="15.75" customHeight="1">
      <c r="A13" s="41"/>
      <c r="B13" s="22" t="s">
        <v>26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47"/>
      <c r="O13" s="2"/>
      <c r="P13" s="26" t="str">
        <f t="shared" si="9"/>
        <v/>
      </c>
      <c r="Q13" s="3"/>
      <c r="R13" s="21" t="str">
        <f t="shared" si="10"/>
        <v/>
      </c>
      <c r="S13" s="21">
        <f t="shared" ref="S13:AC13" si="13">R13+D13</f>
        <v>0</v>
      </c>
      <c r="T13" s="21">
        <f t="shared" si="13"/>
        <v>0</v>
      </c>
      <c r="U13" s="21">
        <f t="shared" si="13"/>
        <v>0</v>
      </c>
      <c r="V13" s="21">
        <f t="shared" si="13"/>
        <v>0</v>
      </c>
      <c r="W13" s="21">
        <f t="shared" si="13"/>
        <v>0</v>
      </c>
      <c r="X13" s="21">
        <f t="shared" si="13"/>
        <v>0</v>
      </c>
      <c r="Y13" s="21">
        <f t="shared" si="13"/>
        <v>0</v>
      </c>
      <c r="Z13" s="21">
        <f t="shared" si="13"/>
        <v>0</v>
      </c>
      <c r="AA13" s="21">
        <f t="shared" si="13"/>
        <v>0</v>
      </c>
      <c r="AB13" s="21">
        <f t="shared" si="13"/>
        <v>0</v>
      </c>
      <c r="AC13" s="21">
        <f t="shared" si="13"/>
        <v>0</v>
      </c>
      <c r="AD13" s="5"/>
    </row>
    <row r="14" ht="15.75" customHeight="1">
      <c r="A14" s="41"/>
      <c r="B14" s="27" t="s">
        <v>27</v>
      </c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2"/>
      <c r="P14" s="31" t="str">
        <f t="shared" si="9"/>
        <v/>
      </c>
      <c r="Q14" s="3"/>
      <c r="R14" s="21" t="str">
        <f t="shared" si="10"/>
        <v/>
      </c>
      <c r="S14" s="21">
        <f t="shared" ref="S14:AC14" si="14">R14+D14</f>
        <v>0</v>
      </c>
      <c r="T14" s="21">
        <f t="shared" si="14"/>
        <v>0</v>
      </c>
      <c r="U14" s="21">
        <f t="shared" si="14"/>
        <v>0</v>
      </c>
      <c r="V14" s="21">
        <f t="shared" si="14"/>
        <v>0</v>
      </c>
      <c r="W14" s="21">
        <f t="shared" si="14"/>
        <v>0</v>
      </c>
      <c r="X14" s="21">
        <f t="shared" si="14"/>
        <v>0</v>
      </c>
      <c r="Y14" s="21">
        <f t="shared" si="14"/>
        <v>0</v>
      </c>
      <c r="Z14" s="21">
        <f t="shared" si="14"/>
        <v>0</v>
      </c>
      <c r="AA14" s="21">
        <f t="shared" si="14"/>
        <v>0</v>
      </c>
      <c r="AB14" s="21">
        <f t="shared" si="14"/>
        <v>0</v>
      </c>
      <c r="AC14" s="21">
        <f t="shared" si="14"/>
        <v>0</v>
      </c>
      <c r="AD14" s="5"/>
    </row>
    <row r="15" ht="15.75" customHeight="1">
      <c r="A15" s="32" t="s">
        <v>28</v>
      </c>
      <c r="B15" s="33"/>
      <c r="C15" s="34">
        <f t="shared" ref="C15:N15" si="15">SUM(C10:C14)</f>
        <v>0</v>
      </c>
      <c r="D15" s="7">
        <f t="shared" si="15"/>
        <v>0</v>
      </c>
      <c r="E15" s="8">
        <f t="shared" si="15"/>
        <v>0</v>
      </c>
      <c r="F15" s="7">
        <f t="shared" si="15"/>
        <v>0</v>
      </c>
      <c r="G15" s="8">
        <f t="shared" si="15"/>
        <v>0</v>
      </c>
      <c r="H15" s="7">
        <f t="shared" si="15"/>
        <v>0</v>
      </c>
      <c r="I15" s="8">
        <f t="shared" si="15"/>
        <v>0</v>
      </c>
      <c r="J15" s="7">
        <f t="shared" si="15"/>
        <v>0</v>
      </c>
      <c r="K15" s="8">
        <f t="shared" si="15"/>
        <v>0</v>
      </c>
      <c r="L15" s="7">
        <f t="shared" si="15"/>
        <v>0</v>
      </c>
      <c r="M15" s="8">
        <f t="shared" si="15"/>
        <v>0</v>
      </c>
      <c r="N15" s="9">
        <f t="shared" si="15"/>
        <v>0</v>
      </c>
      <c r="O15" s="2"/>
      <c r="P15" s="51">
        <f t="shared" si="9"/>
        <v>0</v>
      </c>
      <c r="Q15" s="3"/>
      <c r="R15" s="21">
        <f t="shared" si="10"/>
        <v>0</v>
      </c>
      <c r="S15" s="21">
        <f t="shared" ref="S15:AC15" si="16">R15+D15</f>
        <v>0</v>
      </c>
      <c r="T15" s="21">
        <f t="shared" si="16"/>
        <v>0</v>
      </c>
      <c r="U15" s="21">
        <f t="shared" si="16"/>
        <v>0</v>
      </c>
      <c r="V15" s="21">
        <f t="shared" si="16"/>
        <v>0</v>
      </c>
      <c r="W15" s="21">
        <f t="shared" si="16"/>
        <v>0</v>
      </c>
      <c r="X15" s="21">
        <f t="shared" si="16"/>
        <v>0</v>
      </c>
      <c r="Y15" s="21">
        <f t="shared" si="16"/>
        <v>0</v>
      </c>
      <c r="Z15" s="21">
        <f t="shared" si="16"/>
        <v>0</v>
      </c>
      <c r="AA15" s="21">
        <f t="shared" si="16"/>
        <v>0</v>
      </c>
      <c r="AB15" s="21">
        <f t="shared" si="16"/>
        <v>0</v>
      </c>
      <c r="AC15" s="21">
        <f t="shared" si="16"/>
        <v>0</v>
      </c>
      <c r="AD15" s="5"/>
    </row>
    <row r="16" ht="15.75" customHeight="1">
      <c r="A16" s="3"/>
      <c r="B16" s="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  <c r="P16" s="2"/>
      <c r="Q16" s="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ht="15.75" customHeight="1">
      <c r="A17" s="53" t="s">
        <v>29</v>
      </c>
      <c r="B17" s="54"/>
      <c r="C17" s="55">
        <f t="shared" ref="C17:N17" si="17">C7-C15</f>
        <v>0</v>
      </c>
      <c r="D17" s="56">
        <f t="shared" si="17"/>
        <v>0</v>
      </c>
      <c r="E17" s="57">
        <f t="shared" si="17"/>
        <v>0</v>
      </c>
      <c r="F17" s="56">
        <f t="shared" si="17"/>
        <v>0</v>
      </c>
      <c r="G17" s="57">
        <f t="shared" si="17"/>
        <v>0</v>
      </c>
      <c r="H17" s="56">
        <f t="shared" si="17"/>
        <v>0</v>
      </c>
      <c r="I17" s="57">
        <f t="shared" si="17"/>
        <v>0</v>
      </c>
      <c r="J17" s="56">
        <f t="shared" si="17"/>
        <v>0</v>
      </c>
      <c r="K17" s="57">
        <f t="shared" si="17"/>
        <v>0</v>
      </c>
      <c r="L17" s="56">
        <f t="shared" si="17"/>
        <v>0</v>
      </c>
      <c r="M17" s="57">
        <f t="shared" si="17"/>
        <v>0</v>
      </c>
      <c r="N17" s="58">
        <f t="shared" si="17"/>
        <v>0</v>
      </c>
      <c r="O17" s="59"/>
      <c r="P17" s="60">
        <f>IF($P$2="JAN",R17,IF($P$2="FEB",S17,IF($P$2="MAR",T17,IF($P$2="APR",U17,IF($P$2="MAY",V17,IF($P$2="JUN",W17,IF($P$2="JUL",X17,IF($P$2="AUG",Y17,IF($P$2="SEP",Z17,IF($P$2="OCT",AA17,IF($P$2="NOV",AB17,IF($P$2="DEC",AC17,""))))))))))))</f>
        <v>0</v>
      </c>
      <c r="Q17" s="61"/>
      <c r="R17" s="62">
        <f>C17</f>
        <v>0</v>
      </c>
      <c r="S17" s="62">
        <f t="shared" ref="S17:AC17" si="18">R17+D17</f>
        <v>0</v>
      </c>
      <c r="T17" s="62">
        <f t="shared" si="18"/>
        <v>0</v>
      </c>
      <c r="U17" s="62">
        <f t="shared" si="18"/>
        <v>0</v>
      </c>
      <c r="V17" s="62">
        <f t="shared" si="18"/>
        <v>0</v>
      </c>
      <c r="W17" s="62">
        <f t="shared" si="18"/>
        <v>0</v>
      </c>
      <c r="X17" s="62">
        <f t="shared" si="18"/>
        <v>0</v>
      </c>
      <c r="Y17" s="62">
        <f t="shared" si="18"/>
        <v>0</v>
      </c>
      <c r="Z17" s="62">
        <f t="shared" si="18"/>
        <v>0</v>
      </c>
      <c r="AA17" s="62">
        <f t="shared" si="18"/>
        <v>0</v>
      </c>
      <c r="AB17" s="62">
        <f t="shared" si="18"/>
        <v>0</v>
      </c>
      <c r="AC17" s="62">
        <f t="shared" si="18"/>
        <v>0</v>
      </c>
      <c r="AD17" s="63"/>
    </row>
    <row r="18" ht="15.75" customHeight="1">
      <c r="A18" s="3"/>
      <c r="B18" s="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"/>
      <c r="P18" s="2"/>
      <c r="Q18" s="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ht="15.75" customHeight="1">
      <c r="A19" s="64" t="s">
        <v>30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2"/>
      <c r="P19" s="2"/>
      <c r="Q19" s="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15.75" customHeight="1">
      <c r="A20" s="68"/>
      <c r="B20" s="16" t="s">
        <v>31</v>
      </c>
      <c r="C20" s="69"/>
      <c r="D20" s="70"/>
      <c r="E20" s="69"/>
      <c r="F20" s="70"/>
      <c r="G20" s="69"/>
      <c r="H20" s="70"/>
      <c r="I20" s="69"/>
      <c r="J20" s="70"/>
      <c r="K20" s="69"/>
      <c r="L20" s="70"/>
      <c r="M20" s="69"/>
      <c r="N20" s="71"/>
      <c r="O20" s="2"/>
      <c r="P20" s="20" t="str">
        <f t="shared" ref="P20:P31" si="20">IF($P$2="JAN",R20,IF($P$2="FEB",S20,IF($P$2="MAR",T20,IF($P$2="APR",U20,IF($P$2="MAY",V20,IF($P$2="JUN",W20,IF($P$2="JUL",X20,IF($P$2="AUG",Y20,IF($P$2="SEP",Z20,IF($P$2="OCT",AA20,IF($P$2="NOV",AB20,IF($P$2="DEC",AC20,""))))))))))))</f>
        <v/>
      </c>
      <c r="Q20" s="3"/>
      <c r="R20" s="21" t="str">
        <f t="shared" ref="R20:R31" si="21">C20</f>
        <v/>
      </c>
      <c r="S20" s="21">
        <f t="shared" ref="S20:AC20" si="19">R20+D20</f>
        <v>0</v>
      </c>
      <c r="T20" s="21">
        <f t="shared" si="19"/>
        <v>0</v>
      </c>
      <c r="U20" s="21">
        <f t="shared" si="19"/>
        <v>0</v>
      </c>
      <c r="V20" s="21">
        <f t="shared" si="19"/>
        <v>0</v>
      </c>
      <c r="W20" s="21">
        <f t="shared" si="19"/>
        <v>0</v>
      </c>
      <c r="X20" s="21">
        <f t="shared" si="19"/>
        <v>0</v>
      </c>
      <c r="Y20" s="21">
        <f t="shared" si="19"/>
        <v>0</v>
      </c>
      <c r="Z20" s="21">
        <f t="shared" si="19"/>
        <v>0</v>
      </c>
      <c r="AA20" s="21">
        <f t="shared" si="19"/>
        <v>0</v>
      </c>
      <c r="AB20" s="21">
        <f t="shared" si="19"/>
        <v>0</v>
      </c>
      <c r="AC20" s="21">
        <f t="shared" si="19"/>
        <v>0</v>
      </c>
      <c r="AD20" s="5"/>
    </row>
    <row r="21" ht="15.75" customHeight="1">
      <c r="A21" s="68"/>
      <c r="B21" s="22" t="s">
        <v>32</v>
      </c>
      <c r="C21" s="72"/>
      <c r="D21" s="73"/>
      <c r="E21" s="72"/>
      <c r="F21" s="73"/>
      <c r="G21" s="72"/>
      <c r="H21" s="73"/>
      <c r="I21" s="72"/>
      <c r="J21" s="73"/>
      <c r="K21" s="72"/>
      <c r="L21" s="73"/>
      <c r="M21" s="72"/>
      <c r="N21" s="74"/>
      <c r="O21" s="2"/>
      <c r="P21" s="26" t="str">
        <f t="shared" si="20"/>
        <v/>
      </c>
      <c r="Q21" s="3"/>
      <c r="R21" s="21" t="str">
        <f t="shared" si="21"/>
        <v/>
      </c>
      <c r="S21" s="21">
        <f t="shared" ref="S21:AC21" si="22">R21+D21</f>
        <v>0</v>
      </c>
      <c r="T21" s="21">
        <f t="shared" si="22"/>
        <v>0</v>
      </c>
      <c r="U21" s="21">
        <f t="shared" si="22"/>
        <v>0</v>
      </c>
      <c r="V21" s="21">
        <f t="shared" si="22"/>
        <v>0</v>
      </c>
      <c r="W21" s="21">
        <f t="shared" si="22"/>
        <v>0</v>
      </c>
      <c r="X21" s="21">
        <f t="shared" si="22"/>
        <v>0</v>
      </c>
      <c r="Y21" s="21">
        <f t="shared" si="22"/>
        <v>0</v>
      </c>
      <c r="Z21" s="21">
        <f t="shared" si="22"/>
        <v>0</v>
      </c>
      <c r="AA21" s="21">
        <f t="shared" si="22"/>
        <v>0</v>
      </c>
      <c r="AB21" s="21">
        <f t="shared" si="22"/>
        <v>0</v>
      </c>
      <c r="AC21" s="21">
        <f t="shared" si="22"/>
        <v>0</v>
      </c>
      <c r="AD21" s="5"/>
    </row>
    <row r="22" ht="15.75" customHeight="1">
      <c r="A22" s="68"/>
      <c r="B22" s="22" t="s">
        <v>33</v>
      </c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4"/>
      <c r="O22" s="2"/>
      <c r="P22" s="26" t="str">
        <f t="shared" si="20"/>
        <v/>
      </c>
      <c r="Q22" s="3"/>
      <c r="R22" s="21" t="str">
        <f t="shared" si="21"/>
        <v/>
      </c>
      <c r="S22" s="21">
        <f t="shared" ref="S22:AC22" si="23">R22+D22</f>
        <v>0</v>
      </c>
      <c r="T22" s="21">
        <f t="shared" si="23"/>
        <v>0</v>
      </c>
      <c r="U22" s="21">
        <f t="shared" si="23"/>
        <v>0</v>
      </c>
      <c r="V22" s="21">
        <f t="shared" si="23"/>
        <v>0</v>
      </c>
      <c r="W22" s="21">
        <f t="shared" si="23"/>
        <v>0</v>
      </c>
      <c r="X22" s="21">
        <f t="shared" si="23"/>
        <v>0</v>
      </c>
      <c r="Y22" s="21">
        <f t="shared" si="23"/>
        <v>0</v>
      </c>
      <c r="Z22" s="21">
        <f t="shared" si="23"/>
        <v>0</v>
      </c>
      <c r="AA22" s="21">
        <f t="shared" si="23"/>
        <v>0</v>
      </c>
      <c r="AB22" s="21">
        <f t="shared" si="23"/>
        <v>0</v>
      </c>
      <c r="AC22" s="21">
        <f t="shared" si="23"/>
        <v>0</v>
      </c>
      <c r="AD22" s="5"/>
    </row>
    <row r="23" ht="15.75" customHeight="1">
      <c r="A23" s="68"/>
      <c r="B23" s="22" t="s">
        <v>34</v>
      </c>
      <c r="C23" s="72"/>
      <c r="D23" s="73"/>
      <c r="E23" s="72"/>
      <c r="F23" s="73"/>
      <c r="G23" s="72"/>
      <c r="H23" s="73"/>
      <c r="I23" s="72"/>
      <c r="J23" s="73"/>
      <c r="K23" s="72"/>
      <c r="L23" s="73"/>
      <c r="M23" s="72"/>
      <c r="N23" s="74"/>
      <c r="O23" s="2"/>
      <c r="P23" s="26" t="str">
        <f t="shared" si="20"/>
        <v/>
      </c>
      <c r="Q23" s="3"/>
      <c r="R23" s="21" t="str">
        <f t="shared" si="21"/>
        <v/>
      </c>
      <c r="S23" s="21">
        <f t="shared" ref="S23:AC23" si="24">R23+D23</f>
        <v>0</v>
      </c>
      <c r="T23" s="21">
        <f t="shared" si="24"/>
        <v>0</v>
      </c>
      <c r="U23" s="21">
        <f t="shared" si="24"/>
        <v>0</v>
      </c>
      <c r="V23" s="21">
        <f t="shared" si="24"/>
        <v>0</v>
      </c>
      <c r="W23" s="21">
        <f t="shared" si="24"/>
        <v>0</v>
      </c>
      <c r="X23" s="21">
        <f t="shared" si="24"/>
        <v>0</v>
      </c>
      <c r="Y23" s="21">
        <f t="shared" si="24"/>
        <v>0</v>
      </c>
      <c r="Z23" s="21">
        <f t="shared" si="24"/>
        <v>0</v>
      </c>
      <c r="AA23" s="21">
        <f t="shared" si="24"/>
        <v>0</v>
      </c>
      <c r="AB23" s="21">
        <f t="shared" si="24"/>
        <v>0</v>
      </c>
      <c r="AC23" s="21">
        <f t="shared" si="24"/>
        <v>0</v>
      </c>
      <c r="AD23" s="5"/>
    </row>
    <row r="24" ht="15.75" customHeight="1">
      <c r="A24" s="68"/>
      <c r="B24" s="22" t="s">
        <v>35</v>
      </c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4"/>
      <c r="O24" s="2"/>
      <c r="P24" s="26" t="str">
        <f t="shared" si="20"/>
        <v/>
      </c>
      <c r="Q24" s="3"/>
      <c r="R24" s="21" t="str">
        <f t="shared" si="21"/>
        <v/>
      </c>
      <c r="S24" s="21">
        <f t="shared" ref="S24:AC24" si="25">R24+D24</f>
        <v>0</v>
      </c>
      <c r="T24" s="21">
        <f t="shared" si="25"/>
        <v>0</v>
      </c>
      <c r="U24" s="21">
        <f t="shared" si="25"/>
        <v>0</v>
      </c>
      <c r="V24" s="21">
        <f t="shared" si="25"/>
        <v>0</v>
      </c>
      <c r="W24" s="21">
        <f t="shared" si="25"/>
        <v>0</v>
      </c>
      <c r="X24" s="21">
        <f t="shared" si="25"/>
        <v>0</v>
      </c>
      <c r="Y24" s="21">
        <f t="shared" si="25"/>
        <v>0</v>
      </c>
      <c r="Z24" s="21">
        <f t="shared" si="25"/>
        <v>0</v>
      </c>
      <c r="AA24" s="21">
        <f t="shared" si="25"/>
        <v>0</v>
      </c>
      <c r="AB24" s="21">
        <f t="shared" si="25"/>
        <v>0</v>
      </c>
      <c r="AC24" s="21">
        <f t="shared" si="25"/>
        <v>0</v>
      </c>
      <c r="AD24" s="5"/>
    </row>
    <row r="25" ht="15.75" customHeight="1">
      <c r="A25" s="68"/>
      <c r="B25" s="22" t="s">
        <v>36</v>
      </c>
      <c r="C25" s="72"/>
      <c r="D25" s="73"/>
      <c r="E25" s="72"/>
      <c r="F25" s="73"/>
      <c r="G25" s="72"/>
      <c r="H25" s="73"/>
      <c r="I25" s="72"/>
      <c r="J25" s="73"/>
      <c r="K25" s="72"/>
      <c r="L25" s="73"/>
      <c r="M25" s="72"/>
      <c r="N25" s="74"/>
      <c r="O25" s="2"/>
      <c r="P25" s="26" t="str">
        <f t="shared" si="20"/>
        <v/>
      </c>
      <c r="Q25" s="3"/>
      <c r="R25" s="21" t="str">
        <f t="shared" si="21"/>
        <v/>
      </c>
      <c r="S25" s="21">
        <f t="shared" ref="S25:AC25" si="26">R25+D25</f>
        <v>0</v>
      </c>
      <c r="T25" s="21">
        <f t="shared" si="26"/>
        <v>0</v>
      </c>
      <c r="U25" s="21">
        <f t="shared" si="26"/>
        <v>0</v>
      </c>
      <c r="V25" s="21">
        <f t="shared" si="26"/>
        <v>0</v>
      </c>
      <c r="W25" s="21">
        <f t="shared" si="26"/>
        <v>0</v>
      </c>
      <c r="X25" s="21">
        <f t="shared" si="26"/>
        <v>0</v>
      </c>
      <c r="Y25" s="21">
        <f t="shared" si="26"/>
        <v>0</v>
      </c>
      <c r="Z25" s="21">
        <f t="shared" si="26"/>
        <v>0</v>
      </c>
      <c r="AA25" s="21">
        <f t="shared" si="26"/>
        <v>0</v>
      </c>
      <c r="AB25" s="21">
        <f t="shared" si="26"/>
        <v>0</v>
      </c>
      <c r="AC25" s="21">
        <f t="shared" si="26"/>
        <v>0</v>
      </c>
      <c r="AD25" s="5"/>
    </row>
    <row r="26" ht="15.75" customHeight="1">
      <c r="A26" s="68"/>
      <c r="B26" s="22" t="s">
        <v>37</v>
      </c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4"/>
      <c r="O26" s="2"/>
      <c r="P26" s="26" t="str">
        <f t="shared" si="20"/>
        <v/>
      </c>
      <c r="Q26" s="3"/>
      <c r="R26" s="21" t="str">
        <f t="shared" si="21"/>
        <v/>
      </c>
      <c r="S26" s="21">
        <f t="shared" ref="S26:AC26" si="27">R26+D26</f>
        <v>0</v>
      </c>
      <c r="T26" s="21">
        <f t="shared" si="27"/>
        <v>0</v>
      </c>
      <c r="U26" s="21">
        <f t="shared" si="27"/>
        <v>0</v>
      </c>
      <c r="V26" s="21">
        <f t="shared" si="27"/>
        <v>0</v>
      </c>
      <c r="W26" s="21">
        <f t="shared" si="27"/>
        <v>0</v>
      </c>
      <c r="X26" s="21">
        <f t="shared" si="27"/>
        <v>0</v>
      </c>
      <c r="Y26" s="21">
        <f t="shared" si="27"/>
        <v>0</v>
      </c>
      <c r="Z26" s="21">
        <f t="shared" si="27"/>
        <v>0</v>
      </c>
      <c r="AA26" s="21">
        <f t="shared" si="27"/>
        <v>0</v>
      </c>
      <c r="AB26" s="21">
        <f t="shared" si="27"/>
        <v>0</v>
      </c>
      <c r="AC26" s="21">
        <f t="shared" si="27"/>
        <v>0</v>
      </c>
      <c r="AD26" s="5"/>
    </row>
    <row r="27" ht="15.75" customHeight="1">
      <c r="A27" s="68"/>
      <c r="B27" s="22" t="s">
        <v>38</v>
      </c>
      <c r="C27" s="72"/>
      <c r="D27" s="73"/>
      <c r="E27" s="72"/>
      <c r="F27" s="73"/>
      <c r="G27" s="72"/>
      <c r="H27" s="73"/>
      <c r="I27" s="72"/>
      <c r="J27" s="73"/>
      <c r="K27" s="72"/>
      <c r="L27" s="73"/>
      <c r="M27" s="72"/>
      <c r="N27" s="74"/>
      <c r="O27" s="2"/>
      <c r="P27" s="26" t="str">
        <f t="shared" si="20"/>
        <v/>
      </c>
      <c r="Q27" s="3"/>
      <c r="R27" s="21" t="str">
        <f t="shared" si="21"/>
        <v/>
      </c>
      <c r="S27" s="21">
        <f t="shared" ref="S27:AC27" si="28">R27+D27</f>
        <v>0</v>
      </c>
      <c r="T27" s="21">
        <f t="shared" si="28"/>
        <v>0</v>
      </c>
      <c r="U27" s="21">
        <f t="shared" si="28"/>
        <v>0</v>
      </c>
      <c r="V27" s="21">
        <f t="shared" si="28"/>
        <v>0</v>
      </c>
      <c r="W27" s="21">
        <f t="shared" si="28"/>
        <v>0</v>
      </c>
      <c r="X27" s="21">
        <f t="shared" si="28"/>
        <v>0</v>
      </c>
      <c r="Y27" s="21">
        <f t="shared" si="28"/>
        <v>0</v>
      </c>
      <c r="Z27" s="21">
        <f t="shared" si="28"/>
        <v>0</v>
      </c>
      <c r="AA27" s="21">
        <f t="shared" si="28"/>
        <v>0</v>
      </c>
      <c r="AB27" s="21">
        <f t="shared" si="28"/>
        <v>0</v>
      </c>
      <c r="AC27" s="21">
        <f t="shared" si="28"/>
        <v>0</v>
      </c>
      <c r="AD27" s="5"/>
    </row>
    <row r="28" ht="15.75" customHeight="1">
      <c r="A28" s="68"/>
      <c r="B28" s="22" t="s">
        <v>39</v>
      </c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4"/>
      <c r="O28" s="2"/>
      <c r="P28" s="26" t="str">
        <f t="shared" si="20"/>
        <v/>
      </c>
      <c r="Q28" s="3"/>
      <c r="R28" s="21" t="str">
        <f t="shared" si="21"/>
        <v/>
      </c>
      <c r="S28" s="21">
        <f t="shared" ref="S28:AC28" si="29">R28+D28</f>
        <v>0</v>
      </c>
      <c r="T28" s="21">
        <f t="shared" si="29"/>
        <v>0</v>
      </c>
      <c r="U28" s="21">
        <f t="shared" si="29"/>
        <v>0</v>
      </c>
      <c r="V28" s="21">
        <f t="shared" si="29"/>
        <v>0</v>
      </c>
      <c r="W28" s="21">
        <f t="shared" si="29"/>
        <v>0</v>
      </c>
      <c r="X28" s="21">
        <f t="shared" si="29"/>
        <v>0</v>
      </c>
      <c r="Y28" s="21">
        <f t="shared" si="29"/>
        <v>0</v>
      </c>
      <c r="Z28" s="21">
        <f t="shared" si="29"/>
        <v>0</v>
      </c>
      <c r="AA28" s="21">
        <f t="shared" si="29"/>
        <v>0</v>
      </c>
      <c r="AB28" s="21">
        <f t="shared" si="29"/>
        <v>0</v>
      </c>
      <c r="AC28" s="21">
        <f t="shared" si="29"/>
        <v>0</v>
      </c>
      <c r="AD28" s="5"/>
    </row>
    <row r="29" ht="15.75" customHeight="1">
      <c r="A29" s="68"/>
      <c r="B29" s="75" t="s">
        <v>40</v>
      </c>
      <c r="C29" s="76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8"/>
      <c r="O29" s="2"/>
      <c r="P29" s="26" t="str">
        <f t="shared" si="20"/>
        <v/>
      </c>
      <c r="Q29" s="3"/>
      <c r="R29" s="21" t="str">
        <f t="shared" si="21"/>
        <v/>
      </c>
      <c r="S29" s="21">
        <f t="shared" ref="S29:AC29" si="30">R29+D29</f>
        <v>0</v>
      </c>
      <c r="T29" s="21">
        <f t="shared" si="30"/>
        <v>0</v>
      </c>
      <c r="U29" s="21">
        <f t="shared" si="30"/>
        <v>0</v>
      </c>
      <c r="V29" s="21">
        <f t="shared" si="30"/>
        <v>0</v>
      </c>
      <c r="W29" s="21">
        <f t="shared" si="30"/>
        <v>0</v>
      </c>
      <c r="X29" s="21">
        <f t="shared" si="30"/>
        <v>0</v>
      </c>
      <c r="Y29" s="21">
        <f t="shared" si="30"/>
        <v>0</v>
      </c>
      <c r="Z29" s="21">
        <f t="shared" si="30"/>
        <v>0</v>
      </c>
      <c r="AA29" s="21">
        <f t="shared" si="30"/>
        <v>0</v>
      </c>
      <c r="AB29" s="21">
        <f t="shared" si="30"/>
        <v>0</v>
      </c>
      <c r="AC29" s="21">
        <f t="shared" si="30"/>
        <v>0</v>
      </c>
      <c r="AD29" s="5"/>
    </row>
    <row r="30" ht="15.75" customHeight="1">
      <c r="A30" s="68"/>
      <c r="B30" s="27" t="s">
        <v>41</v>
      </c>
      <c r="C30" s="79"/>
      <c r="D30" s="80"/>
      <c r="E30" s="79"/>
      <c r="F30" s="80"/>
      <c r="G30" s="79"/>
      <c r="H30" s="80"/>
      <c r="I30" s="79"/>
      <c r="J30" s="80"/>
      <c r="K30" s="79"/>
      <c r="L30" s="80"/>
      <c r="M30" s="79"/>
      <c r="N30" s="81"/>
      <c r="O30" s="2"/>
      <c r="P30" s="31" t="str">
        <f t="shared" si="20"/>
        <v/>
      </c>
      <c r="Q30" s="3"/>
      <c r="R30" s="21" t="str">
        <f t="shared" si="21"/>
        <v/>
      </c>
      <c r="S30" s="21">
        <f t="shared" ref="S30:AC30" si="31">R30+D30</f>
        <v>0</v>
      </c>
      <c r="T30" s="21">
        <f t="shared" si="31"/>
        <v>0</v>
      </c>
      <c r="U30" s="21">
        <f t="shared" si="31"/>
        <v>0</v>
      </c>
      <c r="V30" s="21">
        <f t="shared" si="31"/>
        <v>0</v>
      </c>
      <c r="W30" s="21">
        <f t="shared" si="31"/>
        <v>0</v>
      </c>
      <c r="X30" s="21">
        <f t="shared" si="31"/>
        <v>0</v>
      </c>
      <c r="Y30" s="21">
        <f t="shared" si="31"/>
        <v>0</v>
      </c>
      <c r="Z30" s="21">
        <f t="shared" si="31"/>
        <v>0</v>
      </c>
      <c r="AA30" s="21">
        <f t="shared" si="31"/>
        <v>0</v>
      </c>
      <c r="AB30" s="21">
        <f t="shared" si="31"/>
        <v>0</v>
      </c>
      <c r="AC30" s="21">
        <f t="shared" si="31"/>
        <v>0</v>
      </c>
      <c r="AD30" s="5"/>
    </row>
    <row r="31" ht="15.75" customHeight="1">
      <c r="A31" s="32" t="s">
        <v>42</v>
      </c>
      <c r="B31" s="33"/>
      <c r="C31" s="34">
        <f t="shared" ref="C31:N31" si="32">SUM(C20:C30)</f>
        <v>0</v>
      </c>
      <c r="D31" s="7">
        <f t="shared" si="32"/>
        <v>0</v>
      </c>
      <c r="E31" s="8">
        <f t="shared" si="32"/>
        <v>0</v>
      </c>
      <c r="F31" s="7">
        <f t="shared" si="32"/>
        <v>0</v>
      </c>
      <c r="G31" s="8">
        <f t="shared" si="32"/>
        <v>0</v>
      </c>
      <c r="H31" s="7">
        <f t="shared" si="32"/>
        <v>0</v>
      </c>
      <c r="I31" s="8">
        <f t="shared" si="32"/>
        <v>0</v>
      </c>
      <c r="J31" s="7">
        <f t="shared" si="32"/>
        <v>0</v>
      </c>
      <c r="K31" s="8">
        <f t="shared" si="32"/>
        <v>0</v>
      </c>
      <c r="L31" s="7">
        <f t="shared" si="32"/>
        <v>0</v>
      </c>
      <c r="M31" s="8">
        <f t="shared" si="32"/>
        <v>0</v>
      </c>
      <c r="N31" s="9">
        <f t="shared" si="32"/>
        <v>0</v>
      </c>
      <c r="O31" s="2"/>
      <c r="P31" s="82">
        <f t="shared" si="20"/>
        <v>0</v>
      </c>
      <c r="Q31" s="3"/>
      <c r="R31" s="21">
        <f t="shared" si="21"/>
        <v>0</v>
      </c>
      <c r="S31" s="21">
        <f t="shared" ref="S31:AC31" si="33">R31+D31</f>
        <v>0</v>
      </c>
      <c r="T31" s="21">
        <f t="shared" si="33"/>
        <v>0</v>
      </c>
      <c r="U31" s="21">
        <f t="shared" si="33"/>
        <v>0</v>
      </c>
      <c r="V31" s="21">
        <f t="shared" si="33"/>
        <v>0</v>
      </c>
      <c r="W31" s="21">
        <f t="shared" si="33"/>
        <v>0</v>
      </c>
      <c r="X31" s="21">
        <f t="shared" si="33"/>
        <v>0</v>
      </c>
      <c r="Y31" s="21">
        <f t="shared" si="33"/>
        <v>0</v>
      </c>
      <c r="Z31" s="21">
        <f t="shared" si="33"/>
        <v>0</v>
      </c>
      <c r="AA31" s="21">
        <f t="shared" si="33"/>
        <v>0</v>
      </c>
      <c r="AB31" s="21">
        <f t="shared" si="33"/>
        <v>0</v>
      </c>
      <c r="AC31" s="21">
        <f t="shared" si="33"/>
        <v>0</v>
      </c>
      <c r="AD31" s="5"/>
    </row>
    <row r="32" ht="15.75" customHeight="1">
      <c r="A32" s="3"/>
      <c r="B32" s="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"/>
      <c r="P32" s="2"/>
      <c r="Q32" s="3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ht="15.75" customHeight="1">
      <c r="A33" s="83" t="s">
        <v>43</v>
      </c>
      <c r="B33" s="84"/>
      <c r="C33" s="85">
        <f t="shared" ref="C33:N33" si="34">C17-C31</f>
        <v>0</v>
      </c>
      <c r="D33" s="86">
        <f t="shared" si="34"/>
        <v>0</v>
      </c>
      <c r="E33" s="87">
        <f t="shared" si="34"/>
        <v>0</v>
      </c>
      <c r="F33" s="86">
        <f t="shared" si="34"/>
        <v>0</v>
      </c>
      <c r="G33" s="87">
        <f t="shared" si="34"/>
        <v>0</v>
      </c>
      <c r="H33" s="86">
        <f t="shared" si="34"/>
        <v>0</v>
      </c>
      <c r="I33" s="87">
        <f t="shared" si="34"/>
        <v>0</v>
      </c>
      <c r="J33" s="86">
        <f t="shared" si="34"/>
        <v>0</v>
      </c>
      <c r="K33" s="87">
        <f t="shared" si="34"/>
        <v>0</v>
      </c>
      <c r="L33" s="86">
        <f t="shared" si="34"/>
        <v>0</v>
      </c>
      <c r="M33" s="87">
        <f t="shared" si="34"/>
        <v>0</v>
      </c>
      <c r="N33" s="88">
        <f t="shared" si="34"/>
        <v>0</v>
      </c>
      <c r="O33" s="89"/>
      <c r="P33" s="90">
        <f>IF($P$2="JAN",R33,IF($P$2="FEB",S33,IF($P$2="MAR",T33,IF($P$2="APR",U33,IF($P$2="MAY",V33,IF($P$2="JUN",W33,IF($P$2="JUL",X33,IF($P$2="AUG",Y33,IF($P$2="SEP",Z33,IF($P$2="OCT",AA33,IF($P$2="NOV",AB33,IF($P$2="DEC",AC33,""))))))))))))</f>
        <v>0</v>
      </c>
      <c r="Q33" s="61"/>
      <c r="R33" s="62">
        <f>C33</f>
        <v>0</v>
      </c>
      <c r="S33" s="62">
        <f t="shared" ref="S33:AC33" si="35">R33+D33</f>
        <v>0</v>
      </c>
      <c r="T33" s="62">
        <f t="shared" si="35"/>
        <v>0</v>
      </c>
      <c r="U33" s="62">
        <f t="shared" si="35"/>
        <v>0</v>
      </c>
      <c r="V33" s="62">
        <f t="shared" si="35"/>
        <v>0</v>
      </c>
      <c r="W33" s="62">
        <f t="shared" si="35"/>
        <v>0</v>
      </c>
      <c r="X33" s="62">
        <f t="shared" si="35"/>
        <v>0</v>
      </c>
      <c r="Y33" s="62">
        <f t="shared" si="35"/>
        <v>0</v>
      </c>
      <c r="Z33" s="62">
        <f t="shared" si="35"/>
        <v>0</v>
      </c>
      <c r="AA33" s="62">
        <f t="shared" si="35"/>
        <v>0</v>
      </c>
      <c r="AB33" s="62">
        <f t="shared" si="35"/>
        <v>0</v>
      </c>
      <c r="AC33" s="62">
        <f t="shared" si="35"/>
        <v>0</v>
      </c>
      <c r="AD33" s="63"/>
    </row>
    <row r="34" ht="15.75" customHeight="1">
      <c r="A34" s="3"/>
      <c r="B34" s="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"/>
      <c r="P34" s="2"/>
      <c r="Q34" s="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5.75" customHeight="1">
      <c r="A35" s="91" t="s">
        <v>44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2"/>
      <c r="P35" s="2"/>
      <c r="Q35" s="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ht="15.75" customHeight="1">
      <c r="A36" s="95"/>
      <c r="B36" s="16" t="s">
        <v>45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98"/>
      <c r="O36" s="2"/>
      <c r="P36" s="20" t="str">
        <f t="shared" ref="P36:P39" si="37">IF($P$2="JAN",R36,IF($P$2="FEB",S36,IF($P$2="MAR",T36,IF($P$2="APR",U36,IF($P$2="MAY",V36,IF($P$2="JUN",W36,IF($P$2="JUL",X36,IF($P$2="AUG",Y36,IF($P$2="SEP",Z36,IF($P$2="OCT",AA36,IF($P$2="NOV",AB36,IF($P$2="DEC",AC36,""))))))))))))</f>
        <v/>
      </c>
      <c r="Q36" s="3"/>
      <c r="R36" s="21" t="str">
        <f t="shared" ref="R36:R39" si="38">C36</f>
        <v/>
      </c>
      <c r="S36" s="21">
        <f t="shared" ref="S36:AC36" si="36">R36+D36</f>
        <v>0</v>
      </c>
      <c r="T36" s="21">
        <f t="shared" si="36"/>
        <v>0</v>
      </c>
      <c r="U36" s="21">
        <f t="shared" si="36"/>
        <v>0</v>
      </c>
      <c r="V36" s="21">
        <f t="shared" si="36"/>
        <v>0</v>
      </c>
      <c r="W36" s="21">
        <f t="shared" si="36"/>
        <v>0</v>
      </c>
      <c r="X36" s="21">
        <f t="shared" si="36"/>
        <v>0</v>
      </c>
      <c r="Y36" s="21">
        <f t="shared" si="36"/>
        <v>0</v>
      </c>
      <c r="Z36" s="21">
        <f t="shared" si="36"/>
        <v>0</v>
      </c>
      <c r="AA36" s="21">
        <f t="shared" si="36"/>
        <v>0</v>
      </c>
      <c r="AB36" s="21">
        <f t="shared" si="36"/>
        <v>0</v>
      </c>
      <c r="AC36" s="21">
        <f t="shared" si="36"/>
        <v>0</v>
      </c>
      <c r="AD36" s="5"/>
    </row>
    <row r="37" ht="15.75" customHeight="1">
      <c r="A37" s="95"/>
      <c r="B37" s="22" t="s">
        <v>46</v>
      </c>
      <c r="C37" s="99"/>
      <c r="D37" s="100"/>
      <c r="E37" s="99"/>
      <c r="F37" s="100"/>
      <c r="G37" s="99"/>
      <c r="H37" s="100"/>
      <c r="I37" s="99"/>
      <c r="J37" s="100"/>
      <c r="K37" s="99"/>
      <c r="L37" s="100"/>
      <c r="M37" s="99"/>
      <c r="N37" s="101"/>
      <c r="O37" s="2"/>
      <c r="P37" s="26" t="str">
        <f t="shared" si="37"/>
        <v/>
      </c>
      <c r="Q37" s="3"/>
      <c r="R37" s="21" t="str">
        <f t="shared" si="38"/>
        <v/>
      </c>
      <c r="S37" s="21">
        <f t="shared" ref="S37:AC37" si="39">R37+D37</f>
        <v>0</v>
      </c>
      <c r="T37" s="21">
        <f t="shared" si="39"/>
        <v>0</v>
      </c>
      <c r="U37" s="21">
        <f t="shared" si="39"/>
        <v>0</v>
      </c>
      <c r="V37" s="21">
        <f t="shared" si="39"/>
        <v>0</v>
      </c>
      <c r="W37" s="21">
        <f t="shared" si="39"/>
        <v>0</v>
      </c>
      <c r="X37" s="21">
        <f t="shared" si="39"/>
        <v>0</v>
      </c>
      <c r="Y37" s="21">
        <f t="shared" si="39"/>
        <v>0</v>
      </c>
      <c r="Z37" s="21">
        <f t="shared" si="39"/>
        <v>0</v>
      </c>
      <c r="AA37" s="21">
        <f t="shared" si="39"/>
        <v>0</v>
      </c>
      <c r="AB37" s="21">
        <f t="shared" si="39"/>
        <v>0</v>
      </c>
      <c r="AC37" s="21">
        <f t="shared" si="39"/>
        <v>0</v>
      </c>
      <c r="AD37" s="5"/>
    </row>
    <row r="38" ht="15.75" customHeight="1">
      <c r="A38" s="95"/>
      <c r="B38" s="27" t="s">
        <v>41</v>
      </c>
      <c r="C38" s="102"/>
      <c r="D38" s="103"/>
      <c r="E38" s="102"/>
      <c r="F38" s="103"/>
      <c r="G38" s="102"/>
      <c r="H38" s="103"/>
      <c r="I38" s="102"/>
      <c r="J38" s="103"/>
      <c r="K38" s="102"/>
      <c r="L38" s="103"/>
      <c r="M38" s="102"/>
      <c r="N38" s="104"/>
      <c r="O38" s="2"/>
      <c r="P38" s="31" t="str">
        <f t="shared" si="37"/>
        <v/>
      </c>
      <c r="Q38" s="3"/>
      <c r="R38" s="21" t="str">
        <f t="shared" si="38"/>
        <v/>
      </c>
      <c r="S38" s="21">
        <f t="shared" ref="S38:AC38" si="40">R38+D38</f>
        <v>0</v>
      </c>
      <c r="T38" s="21">
        <f t="shared" si="40"/>
        <v>0</v>
      </c>
      <c r="U38" s="21">
        <f t="shared" si="40"/>
        <v>0</v>
      </c>
      <c r="V38" s="21">
        <f t="shared" si="40"/>
        <v>0</v>
      </c>
      <c r="W38" s="21">
        <f t="shared" si="40"/>
        <v>0</v>
      </c>
      <c r="X38" s="21">
        <f t="shared" si="40"/>
        <v>0</v>
      </c>
      <c r="Y38" s="21">
        <f t="shared" si="40"/>
        <v>0</v>
      </c>
      <c r="Z38" s="21">
        <f t="shared" si="40"/>
        <v>0</v>
      </c>
      <c r="AA38" s="21">
        <f t="shared" si="40"/>
        <v>0</v>
      </c>
      <c r="AB38" s="21">
        <f t="shared" si="40"/>
        <v>0</v>
      </c>
      <c r="AC38" s="21">
        <f t="shared" si="40"/>
        <v>0</v>
      </c>
      <c r="AD38" s="5"/>
    </row>
    <row r="39" ht="15.75" customHeight="1">
      <c r="A39" s="32" t="s">
        <v>47</v>
      </c>
      <c r="B39" s="33"/>
      <c r="C39" s="34">
        <f t="shared" ref="C39:N39" si="41">SUM(C36:C38)</f>
        <v>0</v>
      </c>
      <c r="D39" s="7">
        <f t="shared" si="41"/>
        <v>0</v>
      </c>
      <c r="E39" s="8">
        <f t="shared" si="41"/>
        <v>0</v>
      </c>
      <c r="F39" s="7">
        <f t="shared" si="41"/>
        <v>0</v>
      </c>
      <c r="G39" s="8">
        <f t="shared" si="41"/>
        <v>0</v>
      </c>
      <c r="H39" s="7">
        <f t="shared" si="41"/>
        <v>0</v>
      </c>
      <c r="I39" s="8">
        <f t="shared" si="41"/>
        <v>0</v>
      </c>
      <c r="J39" s="7">
        <f t="shared" si="41"/>
        <v>0</v>
      </c>
      <c r="K39" s="8">
        <f t="shared" si="41"/>
        <v>0</v>
      </c>
      <c r="L39" s="7">
        <f t="shared" si="41"/>
        <v>0</v>
      </c>
      <c r="M39" s="8">
        <f t="shared" si="41"/>
        <v>0</v>
      </c>
      <c r="N39" s="9">
        <f t="shared" si="41"/>
        <v>0</v>
      </c>
      <c r="O39" s="2"/>
      <c r="P39" s="105">
        <f t="shared" si="37"/>
        <v>0</v>
      </c>
      <c r="Q39" s="3"/>
      <c r="R39" s="21">
        <f t="shared" si="38"/>
        <v>0</v>
      </c>
      <c r="S39" s="21">
        <f t="shared" ref="S39:AC39" si="42">R39+D39</f>
        <v>0</v>
      </c>
      <c r="T39" s="21">
        <f t="shared" si="42"/>
        <v>0</v>
      </c>
      <c r="U39" s="21">
        <f t="shared" si="42"/>
        <v>0</v>
      </c>
      <c r="V39" s="21">
        <f t="shared" si="42"/>
        <v>0</v>
      </c>
      <c r="W39" s="21">
        <f t="shared" si="42"/>
        <v>0</v>
      </c>
      <c r="X39" s="21">
        <f t="shared" si="42"/>
        <v>0</v>
      </c>
      <c r="Y39" s="21">
        <f t="shared" si="42"/>
        <v>0</v>
      </c>
      <c r="Z39" s="21">
        <f t="shared" si="42"/>
        <v>0</v>
      </c>
      <c r="AA39" s="21">
        <f t="shared" si="42"/>
        <v>0</v>
      </c>
      <c r="AB39" s="21">
        <f t="shared" si="42"/>
        <v>0</v>
      </c>
      <c r="AC39" s="21">
        <f t="shared" si="42"/>
        <v>0</v>
      </c>
      <c r="AD39" s="5"/>
    </row>
    <row r="40" ht="15.75" customHeight="1">
      <c r="A40" s="3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"/>
      <c r="P40" s="2"/>
      <c r="Q40" s="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ht="15.75" customHeight="1">
      <c r="A41" s="106" t="s">
        <v>48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2"/>
      <c r="P41" s="2"/>
      <c r="Q41" s="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15.75" customHeight="1">
      <c r="A42" s="110"/>
      <c r="B42" s="16" t="s">
        <v>49</v>
      </c>
      <c r="C42" s="111"/>
      <c r="D42" s="112"/>
      <c r="E42" s="111"/>
      <c r="F42" s="112"/>
      <c r="G42" s="111"/>
      <c r="H42" s="112"/>
      <c r="I42" s="111"/>
      <c r="J42" s="112"/>
      <c r="K42" s="111"/>
      <c r="L42" s="112"/>
      <c r="M42" s="111"/>
      <c r="N42" s="113"/>
      <c r="O42" s="2"/>
      <c r="P42" s="20" t="str">
        <f t="shared" ref="P42:P44" si="44">IF($P$2="JAN",R42,IF($P$2="FEB",S42,IF($P$2="MAR",T42,IF($P$2="APR",U42,IF($P$2="MAY",V42,IF($P$2="JUN",W42,IF($P$2="JUL",X42,IF($P$2="AUG",Y42,IF($P$2="SEP",Z42,IF($P$2="OCT",AA42,IF($P$2="NOV",AB42,IF($P$2="DEC",AC42,""))))))))))))</f>
        <v/>
      </c>
      <c r="Q42" s="3"/>
      <c r="R42" s="21" t="str">
        <f t="shared" ref="R42:R44" si="45">C42</f>
        <v/>
      </c>
      <c r="S42" s="21">
        <f t="shared" ref="S42:AC42" si="43">R42+D42</f>
        <v>0</v>
      </c>
      <c r="T42" s="21">
        <f t="shared" si="43"/>
        <v>0</v>
      </c>
      <c r="U42" s="21">
        <f t="shared" si="43"/>
        <v>0</v>
      </c>
      <c r="V42" s="21">
        <f t="shared" si="43"/>
        <v>0</v>
      </c>
      <c r="W42" s="21">
        <f t="shared" si="43"/>
        <v>0</v>
      </c>
      <c r="X42" s="21">
        <f t="shared" si="43"/>
        <v>0</v>
      </c>
      <c r="Y42" s="21">
        <f t="shared" si="43"/>
        <v>0</v>
      </c>
      <c r="Z42" s="21">
        <f t="shared" si="43"/>
        <v>0</v>
      </c>
      <c r="AA42" s="21">
        <f t="shared" si="43"/>
        <v>0</v>
      </c>
      <c r="AB42" s="21">
        <f t="shared" si="43"/>
        <v>0</v>
      </c>
      <c r="AC42" s="21">
        <f t="shared" si="43"/>
        <v>0</v>
      </c>
      <c r="AD42" s="5"/>
    </row>
    <row r="43" ht="15.75" customHeight="1">
      <c r="A43" s="110"/>
      <c r="B43" s="27" t="s">
        <v>41</v>
      </c>
      <c r="C43" s="114"/>
      <c r="D43" s="115"/>
      <c r="E43" s="114"/>
      <c r="F43" s="115"/>
      <c r="G43" s="114"/>
      <c r="H43" s="115"/>
      <c r="I43" s="114"/>
      <c r="J43" s="115"/>
      <c r="K43" s="114"/>
      <c r="L43" s="115"/>
      <c r="M43" s="114"/>
      <c r="N43" s="116"/>
      <c r="O43" s="2"/>
      <c r="P43" s="31" t="str">
        <f t="shared" si="44"/>
        <v/>
      </c>
      <c r="Q43" s="3"/>
      <c r="R43" s="21" t="str">
        <f t="shared" si="45"/>
        <v/>
      </c>
      <c r="S43" s="21">
        <f t="shared" ref="S43:AC43" si="46">R43+D43</f>
        <v>0</v>
      </c>
      <c r="T43" s="21">
        <f t="shared" si="46"/>
        <v>0</v>
      </c>
      <c r="U43" s="21">
        <f t="shared" si="46"/>
        <v>0</v>
      </c>
      <c r="V43" s="21">
        <f t="shared" si="46"/>
        <v>0</v>
      </c>
      <c r="W43" s="21">
        <f t="shared" si="46"/>
        <v>0</v>
      </c>
      <c r="X43" s="21">
        <f t="shared" si="46"/>
        <v>0</v>
      </c>
      <c r="Y43" s="21">
        <f t="shared" si="46"/>
        <v>0</v>
      </c>
      <c r="Z43" s="21">
        <f t="shared" si="46"/>
        <v>0</v>
      </c>
      <c r="AA43" s="21">
        <f t="shared" si="46"/>
        <v>0</v>
      </c>
      <c r="AB43" s="21">
        <f t="shared" si="46"/>
        <v>0</v>
      </c>
      <c r="AC43" s="21">
        <f t="shared" si="46"/>
        <v>0</v>
      </c>
      <c r="AD43" s="5"/>
    </row>
    <row r="44" ht="15.75" customHeight="1">
      <c r="A44" s="32" t="s">
        <v>50</v>
      </c>
      <c r="B44" s="33"/>
      <c r="C44" s="34">
        <f t="shared" ref="C44:N44" si="47">SUM(C42:C43)</f>
        <v>0</v>
      </c>
      <c r="D44" s="7">
        <f t="shared" si="47"/>
        <v>0</v>
      </c>
      <c r="E44" s="8">
        <f t="shared" si="47"/>
        <v>0</v>
      </c>
      <c r="F44" s="7">
        <f t="shared" si="47"/>
        <v>0</v>
      </c>
      <c r="G44" s="8">
        <f t="shared" si="47"/>
        <v>0</v>
      </c>
      <c r="H44" s="7">
        <f t="shared" si="47"/>
        <v>0</v>
      </c>
      <c r="I44" s="8">
        <f t="shared" si="47"/>
        <v>0</v>
      </c>
      <c r="J44" s="7">
        <f t="shared" si="47"/>
        <v>0</v>
      </c>
      <c r="K44" s="8">
        <f t="shared" si="47"/>
        <v>0</v>
      </c>
      <c r="L44" s="7">
        <f t="shared" si="47"/>
        <v>0</v>
      </c>
      <c r="M44" s="8">
        <f t="shared" si="47"/>
        <v>0</v>
      </c>
      <c r="N44" s="9">
        <f t="shared" si="47"/>
        <v>0</v>
      </c>
      <c r="O44" s="2"/>
      <c r="P44" s="117">
        <f t="shared" si="44"/>
        <v>0</v>
      </c>
      <c r="Q44" s="3"/>
      <c r="R44" s="21">
        <f t="shared" si="45"/>
        <v>0</v>
      </c>
      <c r="S44" s="21">
        <f t="shared" ref="S44:AC44" si="48">R44+D44</f>
        <v>0</v>
      </c>
      <c r="T44" s="21">
        <f t="shared" si="48"/>
        <v>0</v>
      </c>
      <c r="U44" s="21">
        <f t="shared" si="48"/>
        <v>0</v>
      </c>
      <c r="V44" s="21">
        <f t="shared" si="48"/>
        <v>0</v>
      </c>
      <c r="W44" s="21">
        <f t="shared" si="48"/>
        <v>0</v>
      </c>
      <c r="X44" s="21">
        <f t="shared" si="48"/>
        <v>0</v>
      </c>
      <c r="Y44" s="21">
        <f t="shared" si="48"/>
        <v>0</v>
      </c>
      <c r="Z44" s="21">
        <f t="shared" si="48"/>
        <v>0</v>
      </c>
      <c r="AA44" s="21">
        <f t="shared" si="48"/>
        <v>0</v>
      </c>
      <c r="AB44" s="21">
        <f t="shared" si="48"/>
        <v>0</v>
      </c>
      <c r="AC44" s="21">
        <f t="shared" si="48"/>
        <v>0</v>
      </c>
      <c r="AD44" s="5"/>
    </row>
    <row r="45" ht="15.75" customHeight="1">
      <c r="A45" s="3"/>
      <c r="B45" s="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2"/>
      <c r="P45" s="2"/>
      <c r="Q45" s="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ht="15.75" customHeight="1">
      <c r="A46" s="118" t="s">
        <v>51</v>
      </c>
      <c r="B46" s="119"/>
      <c r="C46" s="120">
        <f t="shared" ref="C46:N46" si="49">C33+C39-C44</f>
        <v>0</v>
      </c>
      <c r="D46" s="121">
        <f t="shared" si="49"/>
        <v>0</v>
      </c>
      <c r="E46" s="122">
        <f t="shared" si="49"/>
        <v>0</v>
      </c>
      <c r="F46" s="121">
        <f t="shared" si="49"/>
        <v>0</v>
      </c>
      <c r="G46" s="122">
        <f t="shared" si="49"/>
        <v>0</v>
      </c>
      <c r="H46" s="121">
        <f t="shared" si="49"/>
        <v>0</v>
      </c>
      <c r="I46" s="122">
        <f t="shared" si="49"/>
        <v>0</v>
      </c>
      <c r="J46" s="121">
        <f t="shared" si="49"/>
        <v>0</v>
      </c>
      <c r="K46" s="122">
        <f t="shared" si="49"/>
        <v>0</v>
      </c>
      <c r="L46" s="121">
        <f t="shared" si="49"/>
        <v>0</v>
      </c>
      <c r="M46" s="122">
        <f t="shared" si="49"/>
        <v>0</v>
      </c>
      <c r="N46" s="123">
        <f t="shared" si="49"/>
        <v>0</v>
      </c>
      <c r="O46" s="124"/>
      <c r="P46" s="125">
        <f>IF($P$2="JAN",R46,IF($P$2="FEB",S46,IF($P$2="MAR",T46,IF($P$2="APR",U46,IF($P$2="MAY",V46,IF($P$2="JUN",W46,IF($P$2="JUL",X46,IF($P$2="AUG",Y46,IF($P$2="SEP",Z46,IF($P$2="OCT",AA46,IF($P$2="NOV",AB46,IF($P$2="DEC",AC46,""))))))))))))</f>
        <v>0</v>
      </c>
      <c r="Q46" s="61"/>
      <c r="R46" s="62">
        <f>C46</f>
        <v>0</v>
      </c>
      <c r="S46" s="62">
        <f t="shared" ref="S46:AC46" si="50">R46+D46</f>
        <v>0</v>
      </c>
      <c r="T46" s="62">
        <f t="shared" si="50"/>
        <v>0</v>
      </c>
      <c r="U46" s="62">
        <f t="shared" si="50"/>
        <v>0</v>
      </c>
      <c r="V46" s="62">
        <f t="shared" si="50"/>
        <v>0</v>
      </c>
      <c r="W46" s="62">
        <f t="shared" si="50"/>
        <v>0</v>
      </c>
      <c r="X46" s="62">
        <f t="shared" si="50"/>
        <v>0</v>
      </c>
      <c r="Y46" s="62">
        <f t="shared" si="50"/>
        <v>0</v>
      </c>
      <c r="Z46" s="62">
        <f t="shared" si="50"/>
        <v>0</v>
      </c>
      <c r="AA46" s="62">
        <f t="shared" si="50"/>
        <v>0</v>
      </c>
      <c r="AB46" s="62">
        <f t="shared" si="50"/>
        <v>0</v>
      </c>
      <c r="AC46" s="62">
        <f t="shared" si="50"/>
        <v>0</v>
      </c>
      <c r="AD46" s="63"/>
    </row>
    <row r="47" ht="15.75" customHeight="1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5.75" customHeight="1">
      <c r="A48" s="3" t="s">
        <v>52</v>
      </c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ht="15.75" customHeight="1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.75" customHeight="1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ht="15.75" customHeight="1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ht="15.75" customHeight="1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ht="15.75" customHeight="1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ht="15.75" customHeight="1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ht="15.75" customHeight="1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ht="15.75" customHeight="1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ht="15.75" customHeight="1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ht="15.75" customHeight="1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ht="15.75" customHeight="1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ht="15.75" customHeight="1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ht="15.75" customHeight="1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ht="15.75" customHeight="1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ht="15.75" customHeight="1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ht="15.75" customHeight="1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ht="15.75" customHeight="1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ht="15.75" customHeight="1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5.75" customHeight="1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ht="15.75" customHeight="1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ht="15.75" customHeight="1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ht="15.75" customHeight="1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ht="15.75" customHeight="1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ht="15.75" customHeight="1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5.75" customHeight="1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ht="15.75" customHeight="1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ht="15.75" customHeight="1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15.75" customHeight="1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ht="15.75" customHeight="1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5.75" customHeight="1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ht="15.75" customHeight="1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ht="15.75" customHeight="1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ht="15.75" customHeight="1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ht="15.75" customHeight="1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ht="15.75" customHeight="1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ht="15.75" customHeight="1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ht="15.75" customHeight="1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ht="15.75" customHeight="1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ht="15.75" customHeight="1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ht="15.75" customHeight="1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ht="15.75" customHeight="1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ht="15.75" customHeight="1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ht="15.75" customHeight="1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ht="15.75" customHeight="1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ht="15.75" customHeight="1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ht="15.75" customHeight="1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ht="15.75" customHeight="1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ht="15.75" customHeight="1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ht="15.75" customHeight="1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ht="15.75" customHeight="1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ht="15.75" customHeight="1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ht="15.75" customHeight="1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ht="15.75" customHeight="1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ht="15.75" customHeight="1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ht="15.75" customHeight="1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ht="15.75" customHeight="1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ht="15.75" customHeight="1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ht="15.75" customHeight="1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ht="15.75" customHeight="1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ht="15.75" customHeight="1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ht="15.75" customHeight="1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ht="15.75" customHeight="1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ht="15.75" customHeight="1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ht="15.75" customHeight="1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ht="15.75" customHeight="1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ht="15.75" customHeight="1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ht="15.75" customHeight="1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ht="15.75" customHeight="1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ht="15.75" customHeight="1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ht="15.75" customHeight="1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ht="15.75" customHeight="1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ht="15.75" customHeight="1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ht="15.75" customHeight="1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ht="15.75" customHeight="1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ht="15.75" customHeight="1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ht="15.75" customHeight="1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ht="15.75" customHeight="1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ht="15.75" customHeight="1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ht="15.75" customHeight="1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ht="15.75" customHeight="1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ht="15.75" customHeight="1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ht="15.75" customHeight="1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ht="15.75" customHeight="1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ht="15.75" customHeight="1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ht="15.75" customHeight="1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ht="15.75" customHeight="1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ht="15.75" customHeight="1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ht="15.75" customHeight="1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ht="15.75" customHeigh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ht="15.75" customHeight="1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ht="15.75" customHeight="1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ht="15.75" customHeight="1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ht="15.75" customHeight="1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ht="15.75" customHeight="1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ht="15.75" customHeight="1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ht="15.75" customHeight="1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ht="15.75" customHeight="1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ht="15.75" customHeight="1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ht="15.75" customHeight="1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ht="15.75" customHeight="1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ht="15.75" customHeight="1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ht="15.75" customHeight="1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ht="15.75" customHeight="1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ht="15.75" customHeight="1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ht="15.75" customHeight="1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ht="15.75" customHeight="1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ht="15.75" customHeight="1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ht="15.75" customHeight="1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ht="15.75" customHeight="1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ht="15.75" customHeight="1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ht="15.75" customHeight="1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ht="15.75" customHeight="1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ht="15.75" customHeight="1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ht="15.75" customHeight="1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ht="15.75" customHeight="1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ht="15.75" customHeight="1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ht="15.75" customHeight="1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ht="15.75" customHeight="1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ht="15.75" customHeight="1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ht="15.75" customHeight="1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ht="15.75" customHeight="1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ht="15.75" customHeight="1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ht="15.75" customHeight="1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ht="15.75" customHeight="1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ht="15.75" customHeight="1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ht="15.75" customHeight="1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ht="15.75" customHeight="1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ht="15.75" customHeight="1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ht="15.75" customHeight="1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ht="15.75" customHeight="1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ht="15.75" customHeight="1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ht="15.75" customHeight="1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ht="15.75" customHeight="1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ht="15.75" customHeight="1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ht="15.75" customHeight="1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ht="15.75" customHeight="1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ht="15.75" customHeight="1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ht="15.75" customHeight="1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ht="15.75" customHeight="1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ht="15.75" customHeight="1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ht="15.75" customHeight="1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ht="15.75" customHeight="1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ht="15.75" customHeight="1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ht="15.75" customHeight="1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ht="15.75" customHeight="1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ht="15.75" customHeight="1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ht="15.75" customHeight="1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ht="15.75" customHeight="1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ht="15.75" customHeight="1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ht="15.75" customHeight="1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ht="15.75" customHeight="1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ht="15.75" customHeight="1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ht="15.75" customHeight="1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ht="15.75" customHeight="1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ht="15.75" customHeight="1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ht="15.75" customHeight="1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ht="15.75" customHeight="1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ht="15.75" customHeight="1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ht="15.75" customHeight="1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ht="15.75" customHeight="1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ht="15.75" customHeight="1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ht="15.75" customHeight="1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ht="15.75" customHeight="1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ht="15.75" customHeight="1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ht="15.75" customHeight="1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ht="15.75" customHeight="1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ht="15.75" customHeight="1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ht="15.75" customHeight="1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ht="15.75" customHeight="1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ht="15.75" customHeight="1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ht="15.75" customHeight="1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ht="15.75" customHeight="1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ht="15.75" customHeight="1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ht="15.75" customHeight="1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ht="15.75" customHeight="1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ht="15.75" customHeight="1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ht="15.75" customHeight="1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ht="15.75" customHeight="1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ht="15.75" customHeight="1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ht="15.75" customHeight="1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ht="15.75" customHeight="1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ht="15.75" customHeight="1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ht="15.75" customHeight="1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ht="15.75" customHeight="1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ht="15.75" customHeight="1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ht="15.75" customHeight="1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ht="15.75" customHeight="1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ht="15.75" customHeight="1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ht="15.75" customHeight="1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ht="15.75" customHeight="1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ht="15.75" customHeight="1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ht="15.75" customHeight="1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ht="15.75" customHeight="1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ht="15.75" customHeight="1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ht="15.75" customHeight="1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ht="15.75" customHeight="1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ht="15.75" customHeight="1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ht="15.75" customHeight="1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ht="15.75" customHeight="1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ht="15.75" customHeight="1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ht="15.75" customHeight="1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ht="15.75" customHeight="1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ht="15.75" customHeight="1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ht="15.75" customHeight="1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ht="15.75" customHeight="1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ht="15.75" customHeight="1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ht="15.75" customHeight="1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ht="15.75" customHeight="1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ht="15.75" customHeight="1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ht="15.75" customHeight="1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ht="15.75" customHeight="1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ht="15.75" customHeight="1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ht="15.75" customHeight="1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ht="15.75" customHeight="1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ht="15.75" customHeight="1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ht="15.75" customHeight="1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ht="15.75" customHeight="1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ht="15.75" customHeight="1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ht="15.75" customHeight="1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ht="15.75" customHeight="1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ht="15.75" customHeight="1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ht="15.75" customHeight="1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ht="15.75" customHeight="1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ht="15.75" customHeight="1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ht="15.75" customHeight="1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ht="15.75" customHeight="1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ht="15.75" customHeight="1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ht="15.75" customHeight="1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ht="15.75" customHeight="1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ht="15.75" customHeight="1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ht="15.75" customHeight="1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ht="15.75" customHeight="1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ht="15.75" customHeight="1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ht="15.75" customHeight="1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ht="15.75" customHeight="1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ht="15.75" customHeight="1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ht="15.75" customHeight="1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ht="15.75" customHeight="1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ht="15.75" customHeight="1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ht="15.75" customHeight="1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ht="15.75" customHeight="1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ht="15.75" customHeight="1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ht="15.75" customHeight="1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ht="15.75" customHeight="1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ht="15.75" customHeight="1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ht="15.75" customHeight="1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ht="15.75" customHeight="1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ht="15.75" customHeight="1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ht="15.75" customHeight="1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ht="15.75" customHeight="1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ht="15.75" customHeight="1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ht="15.75" customHeight="1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ht="15.75" customHeight="1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ht="15.75" customHeight="1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ht="15.75" customHeight="1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ht="15.75" customHeight="1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ht="15.75" customHeight="1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ht="15.75" customHeight="1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ht="15.75" customHeight="1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ht="15.75" customHeight="1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ht="15.75" customHeight="1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ht="15.75" customHeight="1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ht="15.75" customHeight="1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ht="15.75" customHeight="1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ht="15.75" customHeight="1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ht="15.75" customHeight="1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ht="15.75" customHeight="1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ht="15.75" customHeight="1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ht="15.75" customHeight="1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ht="15.75" customHeight="1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ht="15.75" customHeight="1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ht="15.75" customHeight="1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ht="15.75" customHeight="1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ht="15.75" customHeight="1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ht="15.75" customHeight="1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ht="15.75" customHeight="1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ht="15.75" customHeight="1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ht="15.75" customHeight="1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ht="15.75" customHeight="1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ht="15.75" customHeight="1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ht="15.75" customHeight="1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ht="15.75" customHeight="1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ht="15.75" customHeight="1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ht="15.75" customHeight="1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ht="15.75" customHeight="1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ht="15.75" customHeight="1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ht="15.75" customHeight="1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ht="15.75" customHeight="1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ht="15.75" customHeight="1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ht="15.75" customHeight="1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ht="15.75" customHeight="1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ht="15.75" customHeight="1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ht="15.75" customHeight="1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ht="15.75" customHeight="1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ht="15.75" customHeight="1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ht="15.75" customHeight="1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ht="15.75" customHeight="1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ht="15.75" customHeight="1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ht="15.75" customHeight="1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ht="15.75" customHeight="1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ht="15.75" customHeight="1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ht="15.75" customHeight="1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ht="15.75" customHeight="1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ht="15.75" customHeight="1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ht="15.75" customHeight="1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ht="15.75" customHeight="1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ht="15.75" customHeight="1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ht="15.75" customHeight="1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ht="15.75" customHeight="1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ht="15.75" customHeight="1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ht="15.75" customHeight="1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ht="15.75" customHeight="1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ht="15.75" customHeight="1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ht="15.75" customHeight="1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ht="15.75" customHeight="1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ht="15.75" customHeight="1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ht="15.75" customHeight="1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ht="15.75" customHeight="1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ht="15.75" customHeight="1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ht="15.75" customHeight="1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ht="15.75" customHeight="1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ht="15.75" customHeight="1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ht="15.75" customHeight="1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ht="15.75" customHeight="1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ht="15.75" customHeight="1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ht="15.75" customHeight="1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ht="15.75" customHeight="1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ht="15.75" customHeight="1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ht="15.75" customHeight="1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ht="15.75" customHeight="1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ht="15.75" customHeight="1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ht="15.75" customHeight="1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ht="15.75" customHeight="1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ht="15.75" customHeight="1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ht="15.75" customHeight="1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ht="15.75" customHeight="1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ht="15.75" customHeight="1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ht="15.75" customHeight="1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ht="15.75" customHeight="1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ht="15.75" customHeight="1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ht="15.75" customHeight="1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ht="15.75" customHeight="1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ht="15.75" customHeight="1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ht="15.75" customHeight="1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ht="15.75" customHeight="1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ht="15.75" customHeight="1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ht="15.75" customHeight="1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ht="15.75" customHeight="1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ht="15.75" customHeight="1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ht="15.75" customHeight="1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ht="15.75" customHeight="1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ht="15.75" customHeight="1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ht="15.75" customHeight="1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ht="15.75" customHeight="1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ht="15.75" customHeight="1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ht="15.75" customHeight="1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ht="15.75" customHeight="1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ht="15.75" customHeight="1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ht="15.75" customHeight="1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ht="15.75" customHeight="1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ht="15.75" customHeight="1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ht="15.75" customHeight="1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ht="15.75" customHeight="1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ht="15.75" customHeight="1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ht="15.75" customHeight="1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ht="15.75" customHeight="1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ht="15.75" customHeight="1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ht="15.75" customHeight="1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ht="15.75" customHeight="1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ht="15.75" customHeight="1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ht="15.75" customHeight="1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ht="15.75" customHeight="1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ht="15.75" customHeight="1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ht="15.75" customHeight="1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ht="15.75" customHeight="1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ht="15.75" customHeight="1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ht="15.75" customHeight="1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ht="15.75" customHeight="1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ht="15.75" customHeight="1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ht="15.75" customHeight="1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ht="15.75" customHeight="1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ht="15.75" customHeight="1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ht="15.75" customHeight="1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ht="15.75" customHeight="1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ht="15.75" customHeight="1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ht="15.75" customHeight="1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ht="15.75" customHeight="1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ht="15.75" customHeight="1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ht="15.75" customHeight="1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ht="15.75" customHeight="1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ht="15.75" customHeight="1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ht="15.75" customHeight="1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ht="15.75" customHeight="1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ht="15.75" customHeight="1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ht="15.75" customHeight="1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ht="15.75" customHeight="1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ht="15.75" customHeight="1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ht="15.75" customHeight="1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ht="15.75" customHeight="1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ht="15.75" customHeight="1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ht="15.75" customHeight="1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ht="15.75" customHeight="1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ht="15.75" customHeight="1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ht="15.75" customHeight="1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ht="15.75" customHeight="1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ht="15.75" customHeight="1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ht="15.75" customHeight="1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ht="15.75" customHeight="1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ht="15.75" customHeight="1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ht="15.75" customHeight="1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ht="15.75" customHeight="1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ht="15.75" customHeight="1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ht="15.75" customHeight="1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ht="15.75" customHeight="1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ht="15.75" customHeight="1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ht="15.75" customHeight="1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ht="15.75" customHeight="1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ht="15.75" customHeight="1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ht="15.75" customHeight="1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ht="15.75" customHeight="1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ht="15.75" customHeight="1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ht="15.75" customHeight="1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ht="15.75" customHeight="1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ht="15.75" customHeight="1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ht="15.75" customHeight="1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ht="15.75" customHeight="1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ht="15.75" customHeight="1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ht="15.75" customHeight="1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ht="15.75" customHeight="1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ht="15.75" customHeight="1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ht="15.75" customHeight="1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ht="15.75" customHeight="1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ht="15.75" customHeight="1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ht="15.75" customHeight="1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ht="15.75" customHeight="1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ht="15.75" customHeight="1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ht="15.75" customHeight="1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ht="15.75" customHeight="1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ht="15.75" customHeight="1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ht="15.75" customHeight="1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ht="15.75" customHeight="1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ht="15.75" customHeight="1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ht="15.75" customHeight="1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ht="15.75" customHeight="1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ht="15.75" customHeight="1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ht="15.75" customHeight="1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ht="15.75" customHeight="1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ht="15.75" customHeight="1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ht="15.75" customHeight="1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ht="15.75" customHeight="1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ht="15.75" customHeight="1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ht="15.75" customHeight="1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ht="15.75" customHeight="1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ht="15.75" customHeight="1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ht="15.75" customHeight="1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ht="15.75" customHeight="1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ht="15.75" customHeight="1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ht="15.75" customHeight="1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ht="15.75" customHeight="1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ht="15.75" customHeight="1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ht="15.75" customHeight="1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ht="15.75" customHeight="1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ht="15.75" customHeight="1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ht="15.75" customHeight="1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ht="15.75" customHeight="1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ht="15.75" customHeight="1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ht="15.75" customHeight="1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ht="15.75" customHeight="1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ht="15.75" customHeight="1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ht="15.75" customHeight="1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ht="15.75" customHeight="1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ht="15.75" customHeight="1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ht="15.75" customHeight="1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ht="15.75" customHeight="1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ht="15.75" customHeight="1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ht="15.75" customHeight="1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ht="15.75" customHeight="1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ht="15.75" customHeight="1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ht="15.75" customHeight="1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ht="15.75" customHeight="1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ht="15.75" customHeight="1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ht="15.75" customHeight="1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ht="15.75" customHeight="1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ht="15.75" customHeight="1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ht="15.75" customHeight="1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ht="15.75" customHeight="1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ht="15.75" customHeight="1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ht="15.75" customHeight="1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ht="15.75" customHeight="1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ht="15.75" customHeight="1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ht="15.75" customHeight="1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ht="15.75" customHeight="1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ht="15.75" customHeight="1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ht="15.75" customHeight="1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ht="15.75" customHeight="1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ht="15.75" customHeight="1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ht="15.75" customHeight="1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ht="15.75" customHeight="1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ht="15.75" customHeight="1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ht="15.75" customHeight="1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ht="15.75" customHeight="1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ht="15.75" customHeight="1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ht="15.75" customHeight="1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ht="15.75" customHeight="1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ht="15.75" customHeight="1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ht="15.75" customHeight="1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ht="15.75" customHeight="1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ht="15.75" customHeight="1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ht="15.75" customHeight="1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ht="15.75" customHeight="1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ht="15.75" customHeight="1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ht="15.75" customHeight="1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ht="15.75" customHeight="1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ht="15.75" customHeight="1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ht="15.75" customHeight="1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ht="15.75" customHeight="1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ht="15.75" customHeight="1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ht="15.75" customHeight="1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ht="15.75" customHeight="1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ht="15.75" customHeight="1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ht="15.75" customHeight="1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ht="15.75" customHeight="1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ht="15.75" customHeight="1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ht="15.75" customHeight="1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ht="15.75" customHeight="1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ht="15.75" customHeight="1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ht="15.75" customHeight="1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ht="15.75" customHeight="1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ht="15.75" customHeight="1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ht="15.75" customHeight="1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ht="15.75" customHeight="1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ht="15.75" customHeight="1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ht="15.75" customHeight="1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ht="15.75" customHeight="1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ht="15.75" customHeight="1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ht="15.75" customHeight="1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ht="15.75" customHeight="1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ht="15.75" customHeight="1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ht="15.75" customHeight="1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ht="15.75" customHeight="1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ht="15.75" customHeight="1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ht="15.75" customHeight="1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ht="15.75" customHeight="1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ht="15.75" customHeight="1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ht="15.75" customHeight="1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ht="15.75" customHeight="1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ht="15.75" customHeight="1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ht="15.75" customHeight="1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ht="15.75" customHeight="1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ht="15.75" customHeight="1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ht="15.75" customHeight="1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ht="15.75" customHeight="1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ht="15.75" customHeight="1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ht="15.75" customHeight="1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ht="15.75" customHeight="1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ht="15.75" customHeight="1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ht="15.75" customHeight="1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ht="15.75" customHeight="1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ht="15.75" customHeight="1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ht="15.75" customHeight="1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ht="15.75" customHeight="1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ht="15.75" customHeight="1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ht="15.75" customHeight="1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ht="15.75" customHeight="1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ht="15.75" customHeight="1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ht="15.75" customHeight="1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ht="15.75" customHeight="1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ht="15.75" customHeight="1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ht="15.75" customHeight="1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ht="15.75" customHeight="1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ht="15.75" customHeight="1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ht="15.75" customHeight="1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ht="15.75" customHeight="1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ht="15.75" customHeight="1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ht="15.75" customHeight="1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ht="15.75" customHeight="1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ht="15.75" customHeight="1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ht="15.75" customHeight="1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ht="15.75" customHeight="1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ht="15.75" customHeight="1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ht="15.75" customHeight="1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ht="15.75" customHeight="1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ht="15.75" customHeight="1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ht="15.75" customHeight="1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ht="15.75" customHeight="1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ht="15.75" customHeight="1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ht="15.75" customHeight="1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ht="15.75" customHeight="1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ht="15.75" customHeight="1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ht="15.75" customHeight="1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ht="15.75" customHeight="1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ht="15.75" customHeight="1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ht="15.75" customHeight="1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ht="15.75" customHeight="1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ht="15.75" customHeight="1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ht="15.75" customHeight="1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ht="15.75" customHeight="1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ht="15.75" customHeight="1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ht="15.75" customHeight="1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ht="15.75" customHeight="1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ht="15.75" customHeight="1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ht="15.75" customHeight="1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ht="15.75" customHeight="1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ht="15.75" customHeight="1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ht="15.75" customHeight="1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ht="15.75" customHeight="1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ht="15.75" customHeight="1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ht="15.75" customHeight="1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ht="15.75" customHeight="1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ht="15.75" customHeight="1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ht="15.75" customHeight="1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ht="15.75" customHeight="1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ht="15.75" customHeight="1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ht="15.75" customHeight="1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ht="15.75" customHeight="1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ht="15.75" customHeight="1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ht="15.75" customHeight="1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ht="15.75" customHeight="1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ht="15.75" customHeight="1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ht="15.75" customHeight="1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ht="15.75" customHeight="1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ht="15.75" customHeight="1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ht="15.75" customHeight="1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ht="15.75" customHeight="1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ht="15.75" customHeight="1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ht="15.75" customHeight="1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ht="15.75" customHeight="1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ht="15.75" customHeight="1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ht="15.75" customHeight="1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ht="15.75" customHeight="1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ht="15.75" customHeight="1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ht="15.75" customHeight="1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ht="15.75" customHeight="1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ht="15.75" customHeight="1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ht="15.75" customHeight="1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ht="15.75" customHeight="1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ht="15.75" customHeight="1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ht="15.75" customHeight="1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ht="15.75" customHeight="1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ht="15.75" customHeight="1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ht="15.75" customHeight="1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ht="15.75" customHeight="1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ht="15.75" customHeight="1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ht="15.75" customHeight="1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ht="15.75" customHeight="1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ht="15.75" customHeight="1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ht="15.75" customHeight="1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ht="15.75" customHeight="1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ht="15.75" customHeight="1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ht="15.75" customHeight="1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ht="15.75" customHeight="1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ht="15.75" customHeight="1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ht="15.75" customHeight="1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ht="15.75" customHeight="1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ht="15.75" customHeight="1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ht="15.75" customHeight="1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ht="15.75" customHeight="1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ht="15.75" customHeight="1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ht="15.75" customHeight="1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ht="15.75" customHeight="1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ht="15.75" customHeight="1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ht="15.75" customHeight="1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ht="15.75" customHeight="1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ht="15.75" customHeight="1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ht="15.75" customHeight="1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ht="15.75" customHeight="1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ht="15.75" customHeight="1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ht="15.75" customHeight="1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ht="15.75" customHeight="1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ht="15.75" customHeight="1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ht="15.75" customHeight="1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ht="15.75" customHeight="1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ht="15.75" customHeight="1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ht="15.75" customHeight="1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ht="15.75" customHeight="1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ht="15.75" customHeight="1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ht="15.75" customHeight="1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ht="15.75" customHeight="1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ht="15.75" customHeight="1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ht="15.75" customHeight="1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ht="15.75" customHeight="1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ht="15.75" customHeight="1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ht="15.75" customHeight="1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ht="15.75" customHeight="1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ht="15.75" customHeight="1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ht="15.75" customHeight="1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ht="15.75" customHeight="1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ht="15.75" customHeight="1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ht="15.75" customHeight="1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ht="15.75" customHeight="1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ht="15.75" customHeight="1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ht="15.75" customHeight="1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ht="15.75" customHeight="1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ht="15.75" customHeight="1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ht="15.75" customHeight="1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ht="15.75" customHeight="1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ht="15.75" customHeight="1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ht="15.75" customHeight="1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ht="15.75" customHeight="1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ht="15.75" customHeight="1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ht="15.75" customHeight="1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ht="15.75" customHeight="1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ht="15.75" customHeight="1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ht="15.75" customHeight="1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ht="15.75" customHeight="1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ht="15.75" customHeight="1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ht="15.75" customHeight="1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ht="15.75" customHeight="1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ht="15.75" customHeight="1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ht="15.75" customHeight="1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ht="15.75" customHeight="1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ht="15.75" customHeight="1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ht="15.75" customHeight="1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ht="15.75" customHeight="1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ht="15.75" customHeight="1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ht="15.75" customHeight="1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ht="15.75" customHeight="1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ht="15.75" customHeight="1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ht="15.75" customHeight="1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ht="15.75" customHeight="1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ht="15.75" customHeight="1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ht="15.75" customHeight="1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ht="15.75" customHeight="1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ht="15.75" customHeight="1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ht="15.75" customHeight="1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ht="15.75" customHeight="1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ht="15.75" customHeight="1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ht="15.75" customHeight="1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ht="15.75" customHeight="1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ht="15.75" customHeight="1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ht="15.75" customHeight="1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ht="15.75" customHeight="1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ht="15.75" customHeight="1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ht="15.75" customHeight="1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ht="15.75" customHeight="1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ht="15.75" customHeight="1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ht="15.75" customHeight="1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ht="15.75" customHeight="1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ht="15.75" customHeight="1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ht="15.75" customHeight="1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ht="15.75" customHeight="1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ht="15.75" customHeight="1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ht="15.75" customHeight="1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ht="15.75" customHeight="1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ht="15.75" customHeight="1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ht="15.75" customHeight="1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ht="15.75" customHeight="1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ht="15.75" customHeight="1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ht="15.75" customHeight="1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ht="15.75" customHeight="1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ht="15.75" customHeight="1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ht="15.75" customHeight="1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ht="15.75" customHeight="1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ht="15.75" customHeight="1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ht="15.75" customHeight="1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ht="15.75" customHeight="1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ht="15.75" customHeight="1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ht="15.75" customHeight="1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ht="15.75" customHeight="1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ht="15.75" customHeight="1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ht="15.75" customHeight="1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ht="15.75" customHeight="1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ht="15.75" customHeight="1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ht="15.75" customHeight="1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ht="15.75" customHeight="1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ht="15.75" customHeight="1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ht="15.75" customHeight="1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ht="15.75" customHeight="1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ht="15.75" customHeight="1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ht="15.75" customHeight="1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ht="15.75" customHeight="1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ht="15.75" customHeight="1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ht="15.75" customHeight="1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ht="15.75" customHeight="1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ht="15.75" customHeight="1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ht="15.75" customHeight="1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ht="15.75" customHeight="1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ht="15.75" customHeight="1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ht="15.75" customHeight="1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ht="15.75" customHeight="1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ht="15.75" customHeight="1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ht="15.75" customHeight="1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ht="15.75" customHeight="1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ht="15.75" customHeight="1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ht="15.75" customHeight="1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ht="15.75" customHeight="1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ht="15.75" customHeight="1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ht="15.75" customHeight="1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ht="15.75" customHeight="1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ht="15.75" customHeight="1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ht="15.75" customHeight="1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ht="15.75" customHeight="1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ht="15.75" customHeight="1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ht="15.75" customHeight="1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ht="15.75" customHeight="1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ht="15.75" customHeight="1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ht="15.75" customHeight="1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ht="15.75" customHeight="1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ht="15.75" customHeight="1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ht="15.75" customHeight="1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ht="15.75" customHeight="1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ht="15.75" customHeight="1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ht="15.75" customHeight="1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ht="15.75" customHeight="1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ht="15.75" customHeight="1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ht="15.75" customHeight="1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ht="15.75" customHeight="1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ht="15.75" customHeight="1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ht="15.75" customHeight="1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ht="15.75" customHeight="1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ht="15.75" customHeight="1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ht="15.75" customHeight="1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ht="15.75" customHeight="1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ht="15.75" customHeight="1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ht="15.75" customHeight="1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ht="15.75" customHeight="1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ht="15.75" customHeight="1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ht="15.75" customHeight="1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ht="15.75" customHeight="1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ht="15.75" customHeight="1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ht="15.75" customHeight="1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ht="15.75" customHeight="1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ht="15.75" customHeight="1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ht="15.75" customHeight="1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ht="15.75" customHeight="1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ht="15.75" customHeight="1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ht="15.75" customHeight="1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ht="15.75" customHeight="1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ht="15.75" customHeight="1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ht="15.75" customHeight="1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ht="15.75" customHeight="1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ht="15.75" customHeight="1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ht="15.75" customHeight="1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ht="15.75" customHeight="1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ht="15.75" customHeight="1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ht="15.75" customHeight="1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ht="15.75" customHeight="1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ht="15.75" customHeight="1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ht="15.75" customHeight="1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ht="15.75" customHeight="1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ht="15.75" customHeight="1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ht="15.75" customHeight="1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ht="15.75" customHeight="1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ht="15.75" customHeight="1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ht="15.75" customHeight="1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ht="15.75" customHeight="1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ht="15.75" customHeight="1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ht="15.75" customHeight="1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ht="15.75" customHeight="1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ht="15.75" customHeight="1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ht="15.75" customHeight="1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ht="15.75" customHeight="1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ht="15.75" customHeight="1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ht="15.75" customHeight="1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ht="15.75" customHeight="1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ht="15.75" customHeight="1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ht="15.75" customHeight="1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ht="15.75" customHeight="1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ht="15.75" customHeight="1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ht="15.75" customHeight="1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ht="15.75" customHeight="1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ht="15.75" customHeight="1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ht="15.75" customHeight="1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ht="15.75" customHeight="1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ht="15.75" customHeight="1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ht="15.75" customHeight="1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ht="15.75" customHeight="1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ht="15.75" customHeight="1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ht="15.75" customHeight="1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ht="15.75" customHeight="1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ht="15.75" customHeight="1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ht="15.75" customHeight="1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ht="15.75" customHeight="1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ht="15.75" customHeight="1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ht="15.75" customHeight="1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ht="15.75" customHeight="1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ht="15.75" customHeight="1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ht="15.75" customHeight="1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ht="15.75" customHeight="1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ht="15.75" customHeight="1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ht="15.75" customHeight="1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ht="15.75" customHeight="1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ht="15.75" customHeight="1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ht="15.75" customHeight="1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ht="15.75" customHeight="1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ht="15.75" customHeight="1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ht="15.75" customHeight="1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ht="15.75" customHeight="1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ht="15.75" customHeight="1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ht="15.75" customHeight="1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ht="15.75" customHeight="1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ht="15.75" customHeight="1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ht="15.75" customHeight="1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ht="15.75" customHeight="1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ht="15.75" customHeight="1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ht="15.75" customHeight="1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ht="15.75" customHeight="1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ht="15.75" customHeight="1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ht="15.75" customHeight="1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ht="15.75" customHeight="1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ht="15.75" customHeight="1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ht="15.75" customHeight="1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ht="15.75" customHeight="1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ht="15.75" customHeight="1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ht="15.75" customHeight="1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ht="15.75" customHeight="1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ht="15.75" customHeight="1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ht="15.75" customHeight="1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ht="15.75" customHeight="1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ht="15.75" customHeight="1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ht="15.75" customHeight="1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ht="15.75" customHeight="1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ht="15.75" customHeight="1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ht="15.75" customHeight="1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ht="15.75" customHeight="1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ht="15.75" customHeight="1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ht="15.75" customHeight="1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ht="15.75" customHeight="1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ht="15.75" customHeight="1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ht="15.75" customHeight="1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ht="15.75" customHeight="1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ht="15.75" customHeight="1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ht="15.75" customHeight="1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ht="15.75" customHeight="1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ht="15.75" customHeight="1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ht="15.75" customHeight="1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ht="15.75" customHeight="1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ht="15.75" customHeight="1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ht="15.75" customHeight="1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ht="15.75" customHeight="1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ht="15.75" customHeight="1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ht="15.75" customHeight="1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ht="15.75" customHeight="1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ht="15.75" customHeight="1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ht="15.75" customHeight="1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ht="15.75" customHeight="1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ht="15.75" customHeight="1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ht="15.75" customHeight="1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ht="15.75" customHeight="1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ht="15.75" customHeight="1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ht="15.75" customHeight="1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ht="15.75" customHeight="1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ht="15.75" customHeight="1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ht="15.75" customHeight="1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ht="15.75" customHeight="1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ht="15.75" customHeight="1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ht="15.75" customHeight="1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ht="15.75" customHeight="1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ht="15.75" customHeight="1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ht="15.75" customHeight="1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ht="15.75" customHeight="1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ht="15.75" customHeight="1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7">
    <mergeCell ref="A1:N1"/>
    <mergeCell ref="R1:AC1"/>
    <mergeCell ref="A7:B7"/>
    <mergeCell ref="A15:B15"/>
    <mergeCell ref="A31:B31"/>
    <mergeCell ref="A39:B39"/>
    <mergeCell ref="A44:B44"/>
  </mergeCells>
  <dataValidations>
    <dataValidation type="list" allowBlank="1" showErrorMessage="1" sqref="P2">
      <formula1>$C$2:$N$2</formula1>
    </dataValidation>
  </dataValidations>
  <printOptions/>
  <pageMargins bottom="0.75" footer="0.0" header="0.0" left="0.7" right="0.7" top="0.75"/>
  <pageSetup orientation="landscape"/>
  <headerFooter>
    <oddHeader>&amp;C 2016 Income Statement</oddHeader>
  </headerFooter>
  <colBreaks count="1" manualBreakCount="1">
    <brk id="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9.88"/>
    <col customWidth="1" min="3" max="3" width="10.5"/>
    <col customWidth="1" min="4" max="4" width="5.25"/>
    <col customWidth="1" min="5" max="5" width="9.0"/>
    <col customWidth="1" min="6" max="6" width="5.13"/>
    <col customWidth="1" min="7" max="7" width="10.13"/>
    <col customWidth="1" min="8" max="11" width="7.63"/>
    <col customWidth="1" min="12" max="12" width="8.38"/>
    <col customWidth="1" min="13" max="26" width="7.63"/>
  </cols>
  <sheetData>
    <row r="1">
      <c r="A1" s="126" t="s">
        <v>53</v>
      </c>
      <c r="B1" s="127" t="s">
        <v>3</v>
      </c>
      <c r="C1" s="128">
        <v>2016.0</v>
      </c>
      <c r="E1" s="126" t="s">
        <v>54</v>
      </c>
      <c r="F1" s="129">
        <v>64000.0</v>
      </c>
      <c r="G1" s="130"/>
      <c r="K1" s="131" t="s">
        <v>55</v>
      </c>
      <c r="L1" s="131"/>
      <c r="M1" s="131"/>
    </row>
    <row r="2">
      <c r="B2" s="132" t="s">
        <v>56</v>
      </c>
      <c r="C2" s="133"/>
      <c r="D2" s="133"/>
      <c r="E2" s="133"/>
      <c r="F2" s="133"/>
      <c r="K2" s="131" t="s">
        <v>57</v>
      </c>
      <c r="L2" s="131"/>
      <c r="M2" s="131"/>
    </row>
    <row r="3">
      <c r="A3" s="134" t="s">
        <v>58</v>
      </c>
      <c r="B3" s="135"/>
      <c r="C3" s="136" t="s">
        <v>59</v>
      </c>
      <c r="D3" s="137"/>
      <c r="E3" s="137"/>
      <c r="F3" s="138" t="s">
        <v>57</v>
      </c>
      <c r="K3" s="131"/>
      <c r="L3" s="131"/>
      <c r="M3" s="131"/>
    </row>
    <row r="4">
      <c r="A4" s="139"/>
      <c r="B4" s="140"/>
      <c r="C4" s="132" t="s">
        <v>60</v>
      </c>
      <c r="D4" s="133"/>
      <c r="E4" s="133"/>
      <c r="F4" s="141" t="s">
        <v>57</v>
      </c>
      <c r="G4" s="142" t="str">
        <f>IF(F3="NO",IF(F4="YES","Out of Model!",""),"")</f>
        <v/>
      </c>
      <c r="K4" s="131"/>
      <c r="L4" s="131"/>
      <c r="M4" s="131"/>
    </row>
    <row r="5">
      <c r="K5" s="131"/>
      <c r="L5" s="131"/>
      <c r="M5" s="131"/>
    </row>
    <row r="6">
      <c r="C6" s="126" t="s">
        <v>61</v>
      </c>
      <c r="D6" s="143" t="s">
        <v>62</v>
      </c>
      <c r="E6" s="143" t="s">
        <v>63</v>
      </c>
      <c r="F6" s="143" t="s">
        <v>64</v>
      </c>
      <c r="G6" s="144" t="s">
        <v>65</v>
      </c>
      <c r="K6" s="131"/>
      <c r="L6" s="131"/>
      <c r="M6" s="131"/>
    </row>
    <row r="7">
      <c r="A7" s="134" t="s">
        <v>18</v>
      </c>
      <c r="B7" s="137"/>
      <c r="C7" s="145" t="str">
        <f>IF($B$1="JAN",'Financial Statement'!C4,IF($B$1="FEB",'Financial Statement'!D4,IF($B$1="MAR",'Financial Statement'!E4,IF($B$1="APR",'Financial Statement'!F4,IF($B$1="MAY",'Financial Statement'!G4,IF($B$1="JUN",'Financial Statement'!H4,IF($B$1="JUL",'Financial Statement'!I4,IF($B$1="AUG",'Financial Statement'!J4,IF($B$1="SEP",'Financial Statement'!K4,IF($B$1="OCT",'Financial Statement'!L4,IF($B$1="NOV",'Financial Statement'!M4,IF($B$1="DEC",'Financial Statement'!N4,""))))))))))))</f>
        <v/>
      </c>
      <c r="D7" s="146">
        <f>IFERROR(C7/C9,0)</f>
        <v>0</v>
      </c>
      <c r="E7" s="145" t="str">
        <f>IF($B$1="JAN",'Financial Statement'!R4,IF($B$1="FEB",'Financial Statement'!S4,IF($B$1="MAR",'Financial Statement'!T4,IF($B$1="APR",'Financial Statement'!U4,IF($B$1="MAY",'Financial Statement'!V4,IF($B$1="JUN",'Financial Statement'!W4,IF($B$1="JUL",'Financial Statement'!X4,IF($B$1="AUG",'Financial Statement'!Y4,IF($B$1="SEP",'Financial Statement'!Z4,IF($B$1="OCT",'Financial Statement'!AA4,IF($B$1="NOV",'Financial Statement'!AB4,IF($B$1="DEC",'Financial Statement'!AC4,""))))))))))))</f>
        <v/>
      </c>
      <c r="F7" s="146">
        <f>IFERROR(E7/E9,0)</f>
        <v>0</v>
      </c>
      <c r="G7" s="146">
        <v>0.5</v>
      </c>
      <c r="K7" s="131"/>
      <c r="L7" s="131"/>
      <c r="M7" s="131"/>
    </row>
    <row r="8">
      <c r="A8" s="139" t="s">
        <v>66</v>
      </c>
      <c r="B8" s="133"/>
      <c r="C8" s="147" t="str">
        <f>IF($B$1="JAN",'Financial Statement'!C5,IF($B$1="FEB",'Financial Statement'!D5,IF($B$1="MAR",'Financial Statement'!E5,IF($B$1="APR",'Financial Statement'!F5,IF($B$1="MAY",'Financial Statement'!G5,IF($B$1="JUN",'Financial Statement'!H5,IF($B$1="JUL",'Financial Statement'!I5,IF($B$1="AUG",'Financial Statement'!J5,IF($B$1="SEP",'Financial Statement'!K5,IF($B$1="OCT",'Financial Statement'!L5,IF($B$1="NOV",'Financial Statement'!M5,IF($B$1="DEC",'Financial Statement'!N5,""))))))))))))</f>
        <v/>
      </c>
      <c r="D8" s="148">
        <f>IFERROR(C8/C9,0)</f>
        <v>0</v>
      </c>
      <c r="E8" s="147" t="str">
        <f>IF($B$1="JAN",'Financial Statement'!R5,IF($B$1="FEB",'Financial Statement'!S5,IF($B$1="MAR",'Financial Statement'!T5,IF($B$1="APR",'Financial Statement'!U5,IF($B$1="MAY",'Financial Statement'!V5,IF($B$1="JUN",'Financial Statement'!W5,IF($B$1="JUL",'Financial Statement'!X5,IF($B$1="AUG",'Financial Statement'!Y5,IF($B$1="SEP",'Financial Statement'!Z5,IF($B$1="OCT",'Financial Statement'!AA5,IF($B$1="NOV",'Financial Statement'!AB5,IF($B$1="DEC",'Financial Statement'!AC5,""))))))))))))</f>
        <v/>
      </c>
      <c r="F8" s="148">
        <f>IFERROR(E8/E9,0)</f>
        <v>0</v>
      </c>
      <c r="G8" s="148">
        <v>0.5</v>
      </c>
      <c r="K8" s="131"/>
      <c r="L8" s="131"/>
      <c r="M8" s="131"/>
    </row>
    <row r="9">
      <c r="A9" s="149"/>
      <c r="B9" s="150" t="s">
        <v>67</v>
      </c>
      <c r="C9" s="151">
        <f>SUM(C7:C8)</f>
        <v>0</v>
      </c>
      <c r="D9" s="130"/>
      <c r="E9" s="151">
        <f>SUM(E7:E8)</f>
        <v>0</v>
      </c>
      <c r="F9" s="130"/>
      <c r="G9" s="152">
        <f>IF($B$1="JAN",(F1/12),IF($B$1="FEB",2*(F1/12),IF($B$1="MAR",3*(F1/12),IF($B$1="APR",4*(F1/12),IF($B$1="MAY",5*(F1/12),IF($B$1="JUN",6*(F1/12),IF($B$1="JUL",7*(F1/12),IF($B$1="AUG",8*(F1/12),IF($B$1="SEP",9*(F1/12),IF($B$1="OCT",10*(F1/12),IF($B$1="NOV",11*(F1/12),IF($B$1="DEC",F1,""))))))))))))</f>
        <v>5333.333333</v>
      </c>
      <c r="K9" s="131"/>
      <c r="L9" s="131"/>
      <c r="M9" s="131"/>
    </row>
    <row r="10">
      <c r="K10" s="131" t="s">
        <v>68</v>
      </c>
      <c r="L10" s="131" t="s">
        <v>69</v>
      </c>
      <c r="M10" s="131" t="s">
        <v>70</v>
      </c>
    </row>
    <row r="11">
      <c r="C11" s="126" t="s">
        <v>61</v>
      </c>
      <c r="D11" s="143" t="s">
        <v>62</v>
      </c>
      <c r="E11" s="143" t="s">
        <v>63</v>
      </c>
      <c r="F11" s="143" t="s">
        <v>64</v>
      </c>
      <c r="G11" s="144" t="s">
        <v>65</v>
      </c>
      <c r="K11" s="131"/>
      <c r="L11" s="131"/>
      <c r="M11" s="131"/>
    </row>
    <row r="12">
      <c r="A12" s="134" t="s">
        <v>22</v>
      </c>
      <c r="B12" s="137"/>
      <c r="C12" s="145">
        <f>IF($B$1="JAN",'Financial Statement'!C15,IF($B$1="FEB",'Financial Statement'!D15,IF($B$1="MAR",'Financial Statement'!E15,IF($B$1="APR",'Financial Statement'!F15,IF($B$1="MAY",'Financial Statement'!G15,IF($B$1="JUN",'Financial Statement'!H15,IF($B$1="JUL",'Financial Statement'!I15,IF($B$1="AUG",'Financial Statement'!J15,IF($B$1="SEP",'Financial Statement'!K15,IF($B$1="OCT",'Financial Statement'!L15,IF($B$1="NOV",'Financial Statement'!M15,IF($B$1="DEC",'Financial Statement'!N15,""))))))))))))</f>
        <v>0</v>
      </c>
      <c r="D12" s="146">
        <f t="shared" ref="D12:D14" si="1">IFERROR(C12/C$9,0)</f>
        <v>0</v>
      </c>
      <c r="E12" s="145">
        <f>IF($B$1="JAN",'Financial Statement'!R15,IF($B$1="FEB",'Financial Statement'!S15,IF($B$1="MAR",'Financial Statement'!T15,IF($B$1="APR",'Financial Statement'!U15,IF($B$1="MAY",'Financial Statement'!V15,IF($B$1="JUN",'Financial Statement'!W15,IF($B$1="JUL",'Financial Statement'!X15,IF($B$1="AUG",'Financial Statement'!Y15,IF($B$1="SEP",'Financial Statement'!Z15,IF($B$1="OCT",'Financial Statement'!AA15,IF($B$1="NOV",'Financial Statement'!AB15,IF($B$1="DEC",'Financial Statement'!AC15,""))))))))))))</f>
        <v>0</v>
      </c>
      <c r="F12" s="146">
        <f t="shared" ref="F12:F14" si="2">IFERROR(E12/E$9,0)</f>
        <v>0</v>
      </c>
      <c r="G12" s="146">
        <f t="shared" ref="G12:G14" si="3">IF(F$4="YES",M12,IF(F$3="YES",L12,K12))</f>
        <v>0.34375</v>
      </c>
      <c r="K12" s="153">
        <f>22000/F1</f>
        <v>0.34375</v>
      </c>
      <c r="L12" s="153">
        <f>22000/F1</f>
        <v>0.34375</v>
      </c>
      <c r="M12" s="153">
        <v>0.3</v>
      </c>
    </row>
    <row r="13">
      <c r="A13" s="154" t="s">
        <v>30</v>
      </c>
      <c r="C13" s="155">
        <f>IF($B$1="JAN",'Financial Statement'!C31,IF($B$1="FEB",'Financial Statement'!D31,IF($B$1="MAR",'Financial Statement'!E31,IF($B$1="APR",'Financial Statement'!F31,IF($B$1="MAY",'Financial Statement'!G31,IF($B$1="JUN",'Financial Statement'!H31,IF($B$1="JUL",'Financial Statement'!I31,IF($B$1="AUG",'Financial Statement'!J31,IF($B$1="SEP",'Financial Statement'!K31,IF($B$1="OCT",'Financial Statement'!L31,IF($B$1="NOV",'Financial Statement'!M31,IF($B$1="DEC",'Financial Statement'!N31,""))))))))))))</f>
        <v>0</v>
      </c>
      <c r="D13" s="156">
        <f t="shared" si="1"/>
        <v>0</v>
      </c>
      <c r="E13" s="155">
        <f>IF($B$1="JAN",'Financial Statement'!R31,IF($B$1="FEB",'Financial Statement'!S31,IF($B$1="MAR",'Financial Statement'!T31,IF($B$1="APR",'Financial Statement'!U31,IF($B$1="MAY",'Financial Statement'!V31,IF($B$1="JUN",'Financial Statement'!W31,IF($B$1="JUL",'Financial Statement'!X31,IF($B$1="AUG",'Financial Statement'!Y31,IF($B$1="SEP",'Financial Statement'!Z31,IF($B$1="OCT",'Financial Statement'!AA31,IF($B$1="NOV",'Financial Statement'!AB31,IF($B$1="DEC",'Financial Statement'!AC31,""))))))))))))</f>
        <v>0</v>
      </c>
      <c r="F13" s="156">
        <f t="shared" si="2"/>
        <v>0</v>
      </c>
      <c r="G13" s="156">
        <f t="shared" si="3"/>
        <v>0.3</v>
      </c>
      <c r="K13" s="153">
        <f t="shared" ref="K13:L13" si="4">0.3</f>
        <v>0.3</v>
      </c>
      <c r="L13" s="153">
        <f t="shared" si="4"/>
        <v>0.3</v>
      </c>
      <c r="M13" s="153">
        <v>0.3</v>
      </c>
    </row>
    <row r="14">
      <c r="A14" s="139" t="s">
        <v>71</v>
      </c>
      <c r="B14" s="133"/>
      <c r="C14" s="147">
        <f>IF($B$1="JAN",'Financial Statement'!C33,IF($B$1="FEB",'Financial Statement'!D33,IF($B$1="MAR",'Financial Statement'!E33,IF($B$1="APR",'Financial Statement'!F33,IF($B$1="MAY",'Financial Statement'!G33,IF($B$1="JUN",'Financial Statement'!H33,IF($B$1="JUL",'Financial Statement'!I33,IF($B$1="AUG",'Financial Statement'!J33,IF($B$1="SEP",'Financial Statement'!K33,IF($B$1="OCT",'Financial Statement'!L33,IF($B$1="NOV",'Financial Statement'!M33,IF($B$1="DEC",'Financial Statement'!N33,""))))))))))))</f>
        <v>0</v>
      </c>
      <c r="D14" s="148">
        <f t="shared" si="1"/>
        <v>0</v>
      </c>
      <c r="E14" s="147">
        <f>IF($B$1="JAN",'Financial Statement'!R33,IF($B$1="FEB",'Financial Statement'!S33,IF($B$1="MAR",'Financial Statement'!T33,IF($B$1="APR",'Financial Statement'!U33,IF($B$1="MAY",'Financial Statement'!V33,IF($B$1="JUN",'Financial Statement'!W33,IF($B$1="JUL",'Financial Statement'!X33,IF($B$1="AUG",'Financial Statement'!Y33,IF($B$1="SEP",'Financial Statement'!Z33,IF($B$1="OCT",'Financial Statement'!AA33,IF($B$1="NOV",'Financial Statement'!AB33,IF($B$1="DEC",'Financial Statement'!AC33,""))))))))))))</f>
        <v>0</v>
      </c>
      <c r="F14" s="148">
        <f t="shared" si="2"/>
        <v>0</v>
      </c>
      <c r="G14" s="148">
        <f t="shared" si="3"/>
        <v>0.35625</v>
      </c>
      <c r="K14" s="153">
        <f t="shared" ref="K14:L14" si="5">1-K13-K12</f>
        <v>0.35625</v>
      </c>
      <c r="L14" s="153">
        <f t="shared" si="5"/>
        <v>0.35625</v>
      </c>
      <c r="M14" s="153">
        <v>0.4</v>
      </c>
    </row>
    <row r="15">
      <c r="K15" s="131"/>
      <c r="L15" s="131"/>
      <c r="M15" s="131"/>
    </row>
    <row r="16">
      <c r="A16" s="126" t="s">
        <v>30</v>
      </c>
      <c r="B16" s="143"/>
      <c r="C16" s="143" t="s">
        <v>61</v>
      </c>
      <c r="D16" s="143" t="s">
        <v>62</v>
      </c>
      <c r="E16" s="143" t="s">
        <v>63</v>
      </c>
      <c r="F16" s="143" t="s">
        <v>64</v>
      </c>
      <c r="G16" s="144" t="s">
        <v>72</v>
      </c>
      <c r="K16" s="131" t="s">
        <v>68</v>
      </c>
      <c r="L16" s="131" t="s">
        <v>69</v>
      </c>
      <c r="M16" s="131"/>
    </row>
    <row r="17">
      <c r="A17" s="134" t="s">
        <v>31</v>
      </c>
      <c r="B17" s="137"/>
      <c r="C17" s="145" t="str">
        <f>IF($B$1="JAN",'Financial Statement'!C20,IF($B$1="FEB",'Financial Statement'!D20,IF($B$1="MAR",'Financial Statement'!E20,IF($B$1="APR",'Financial Statement'!F20,IF($B$1="MAY",'Financial Statement'!G20,IF($B$1="JUN",'Financial Statement'!H20,IF($B$1="JUL",'Financial Statement'!I20,IF($B$1="AUG",'Financial Statement'!J20,IF($B$1="SEP",'Financial Statement'!K20,IF($B$1="OCT",'Financial Statement'!L20,IF($B$1="NOV",'Financial Statement'!M20,IF($B$1="DEC",'Financial Statement'!N20,""))))))))))))</f>
        <v/>
      </c>
      <c r="D17" s="146">
        <f t="shared" ref="D17:D27" si="6">IFERROR(C17/C$28,0)</f>
        <v>0</v>
      </c>
      <c r="E17" s="145" t="str">
        <f>IF($B$1="JAN",'Financial Statement'!R20,IF($B$1="FEB",'Financial Statement'!S20,IF($B$1="MAR",'Financial Statement'!T20,IF($B$1="APR",'Financial Statement'!U20,IF($B$1="MAY",'Financial Statement'!V20,IF($B$1="JUN",'Financial Statement'!W20,IF($B$1="JUL",'Financial Statement'!X20,IF($B$1="AUG",'Financial Statement'!Y20,IF($B$1="SEP",'Financial Statement'!Z20,IF($B$1="OCT",'Financial Statement'!AA20,IF($B$1="NOV",'Financial Statement'!AB20,IF($B$1="DEC",'Financial Statement'!AC20,""))))))))))))</f>
        <v/>
      </c>
      <c r="F17" s="146">
        <f t="shared" ref="F17:F27" si="7">IFERROR(E17/E$28,0)</f>
        <v>0</v>
      </c>
      <c r="G17" s="157">
        <f t="shared" ref="G17:G26" si="8">IF(F$3="YES",L17,K17)</f>
        <v>0.0469043152</v>
      </c>
      <c r="K17" s="158">
        <f>K26</f>
        <v>0.0469043152</v>
      </c>
      <c r="L17" s="158">
        <v>0.491</v>
      </c>
      <c r="M17" s="131"/>
    </row>
    <row r="18">
      <c r="A18" s="154" t="s">
        <v>32</v>
      </c>
      <c r="C18" s="155" t="str">
        <f>IF($B$1="JAN",'Financial Statement'!C21,IF($B$1="FEB",'Financial Statement'!D21,IF($B$1="MAR",'Financial Statement'!E21,IF($B$1="APR",'Financial Statement'!F21,IF($B$1="MAY",'Financial Statement'!G21,IF($B$1="JUN",'Financial Statement'!H21,IF($B$1="JUL",'Financial Statement'!I21,IF($B$1="AUG",'Financial Statement'!J21,IF($B$1="SEP",'Financial Statement'!K21,IF($B$1="OCT",'Financial Statement'!L21,IF($B$1="NOV",'Financial Statement'!M21,IF($B$1="DEC",'Financial Statement'!N21,""))))))))))))</f>
        <v/>
      </c>
      <c r="D18" s="156">
        <f t="shared" si="6"/>
        <v>0</v>
      </c>
      <c r="E18" s="155" t="str">
        <f>IF($B$1="JAN",'Financial Statement'!R21,IF($B$1="FEB",'Financial Statement'!S21,IF($B$1="MAR",'Financial Statement'!T21,IF($B$1="APR",'Financial Statement'!U21,IF($B$1="MAY",'Financial Statement'!V21,IF($B$1="JUN",'Financial Statement'!W21,IF($B$1="JUL",'Financial Statement'!X21,IF($B$1="AUG",'Financial Statement'!Y21,IF($B$1="SEP",'Financial Statement'!Z21,IF($B$1="OCT",'Financial Statement'!AA21,IF($B$1="NOV",'Financial Statement'!AB21,IF($B$1="DEC",'Financial Statement'!AC21,""))))))))))))</f>
        <v/>
      </c>
      <c r="F18" s="156">
        <f t="shared" si="7"/>
        <v>0</v>
      </c>
      <c r="G18" s="159">
        <f t="shared" si="8"/>
        <v>0.5947467167</v>
      </c>
      <c r="K18" s="158">
        <f t="shared" ref="K18:K26" si="9">L18/0.533</f>
        <v>0.5947467167</v>
      </c>
      <c r="L18" s="158">
        <v>0.317</v>
      </c>
      <c r="M18" s="131"/>
    </row>
    <row r="19">
      <c r="A19" s="154" t="s">
        <v>33</v>
      </c>
      <c r="C19" s="155" t="str">
        <f>IF($B$1="JAN",'Financial Statement'!C22,IF($B$1="FEB",'Financial Statement'!D22,IF($B$1="MAR",'Financial Statement'!E22,IF($B$1="APR",'Financial Statement'!F22,IF($B$1="MAY",'Financial Statement'!G22,IF($B$1="JUN",'Financial Statement'!H22,IF($B$1="JUL",'Financial Statement'!I22,IF($B$1="AUG",'Financial Statement'!J22,IF($B$1="SEP",'Financial Statement'!K22,IF($B$1="OCT",'Financial Statement'!L22,IF($B$1="NOV",'Financial Statement'!M22,IF($B$1="DEC",'Financial Statement'!N22,""))))))))))))</f>
        <v/>
      </c>
      <c r="D19" s="156">
        <f t="shared" si="6"/>
        <v>0</v>
      </c>
      <c r="E19" s="155" t="str">
        <f>IF($B$1="JAN",'Financial Statement'!R22,IF($B$1="FEB",'Financial Statement'!S22,IF($B$1="MAR",'Financial Statement'!T22,IF($B$1="APR",'Financial Statement'!U22,IF($B$1="MAY",'Financial Statement'!V22,IF($B$1="JUN",'Financial Statement'!W22,IF($B$1="JUL",'Financial Statement'!X22,IF($B$1="AUG",'Financial Statement'!Y22,IF($B$1="SEP",'Financial Statement'!Z22,IF($B$1="OCT",'Financial Statement'!AA22,IF($B$1="NOV",'Financial Statement'!AB22,IF($B$1="DEC",'Financial Statement'!AC22,""))))))))))))</f>
        <v/>
      </c>
      <c r="F19" s="156">
        <f t="shared" si="7"/>
        <v>0</v>
      </c>
      <c r="G19" s="159">
        <f t="shared" si="8"/>
        <v>0.06191369606</v>
      </c>
      <c r="K19" s="158">
        <f t="shared" si="9"/>
        <v>0.06191369606</v>
      </c>
      <c r="L19" s="158">
        <v>0.033</v>
      </c>
      <c r="M19" s="131"/>
    </row>
    <row r="20">
      <c r="A20" s="154" t="s">
        <v>34</v>
      </c>
      <c r="C20" s="155" t="str">
        <f>IF($B$1="JAN",'Financial Statement'!C23,IF($B$1="FEB",'Financial Statement'!D23,IF($B$1="MAR",'Financial Statement'!E23,IF($B$1="APR",'Financial Statement'!F23,IF($B$1="MAY",'Financial Statement'!G23,IF($B$1="JUN",'Financial Statement'!H23,IF($B$1="JUL",'Financial Statement'!I23,IF($B$1="AUG",'Financial Statement'!J23,IF($B$1="SEP",'Financial Statement'!K23,IF($B$1="OCT",'Financial Statement'!L23,IF($B$1="NOV",'Financial Statement'!M23,IF($B$1="DEC",'Financial Statement'!N23,""))))))))))))</f>
        <v/>
      </c>
      <c r="D20" s="156">
        <f t="shared" si="6"/>
        <v>0</v>
      </c>
      <c r="E20" s="155" t="str">
        <f>IF($B$1="JAN",'Financial Statement'!R23,IF($B$1="FEB",'Financial Statement'!S23,IF($B$1="MAR",'Financial Statement'!T23,IF($B$1="APR",'Financial Statement'!U23,IF($B$1="MAY",'Financial Statement'!V23,IF($B$1="JUN",'Financial Statement'!W23,IF($B$1="JUL",'Financial Statement'!X23,IF($B$1="AUG",'Financial Statement'!Y23,IF($B$1="SEP",'Financial Statement'!Z23,IF($B$1="OCT",'Financial Statement'!AA23,IF($B$1="NOV",'Financial Statement'!AB23,IF($B$1="DEC",'Financial Statement'!AC23,""))))))))))))</f>
        <v/>
      </c>
      <c r="F20" s="156">
        <f t="shared" si="7"/>
        <v>0</v>
      </c>
      <c r="G20" s="159">
        <f t="shared" si="8"/>
        <v>0.02157598499</v>
      </c>
      <c r="K20" s="158">
        <f t="shared" si="9"/>
        <v>0.02157598499</v>
      </c>
      <c r="L20" s="158">
        <v>0.0115</v>
      </c>
      <c r="M20" s="131"/>
    </row>
    <row r="21" ht="15.75" customHeight="1">
      <c r="A21" s="154" t="s">
        <v>35</v>
      </c>
      <c r="C21" s="155" t="str">
        <f>IF($B$1="JAN",'Financial Statement'!C24,IF($B$1="FEB",'Financial Statement'!D24,IF($B$1="MAR",'Financial Statement'!E24,IF($B$1="APR",'Financial Statement'!F24,IF($B$1="MAY",'Financial Statement'!G24,IF($B$1="JUN",'Financial Statement'!H24,IF($B$1="JUL",'Financial Statement'!I24,IF($B$1="AUG",'Financial Statement'!J24,IF($B$1="SEP",'Financial Statement'!K24,IF($B$1="OCT",'Financial Statement'!L24,IF($B$1="NOV",'Financial Statement'!M24,IF($B$1="DEC",'Financial Statement'!N24,""))))))))))))</f>
        <v/>
      </c>
      <c r="D21" s="156">
        <f t="shared" si="6"/>
        <v>0</v>
      </c>
      <c r="E21" s="155" t="str">
        <f>IF($B$1="JAN",'Financial Statement'!R24,IF($B$1="FEB",'Financial Statement'!S24,IF($B$1="MAR",'Financial Statement'!T24,IF($B$1="APR",'Financial Statement'!U24,IF($B$1="MAY",'Financial Statement'!V24,IF($B$1="JUN",'Financial Statement'!W24,IF($B$1="JUL",'Financial Statement'!X24,IF($B$1="AUG",'Financial Statement'!Y24,IF($B$1="SEP",'Financial Statement'!Z24,IF($B$1="OCT",'Financial Statement'!AA24,IF($B$1="NOV",'Financial Statement'!AB24,IF($B$1="DEC",'Financial Statement'!AC24,""))))))))))))</f>
        <v/>
      </c>
      <c r="F21" s="156">
        <f t="shared" si="7"/>
        <v>0</v>
      </c>
      <c r="G21" s="159">
        <f t="shared" si="8"/>
        <v>0.02157598499</v>
      </c>
      <c r="K21" s="158">
        <f t="shared" si="9"/>
        <v>0.02157598499</v>
      </c>
      <c r="L21" s="158">
        <v>0.0115</v>
      </c>
      <c r="M21" s="131"/>
    </row>
    <row r="22" ht="15.75" customHeight="1">
      <c r="A22" s="154" t="s">
        <v>36</v>
      </c>
      <c r="C22" s="155" t="str">
        <f>IF($B$1="JAN",'Financial Statement'!C25,IF($B$1="FEB",'Financial Statement'!D25,IF($B$1="MAR",'Financial Statement'!E25,IF($B$1="APR",'Financial Statement'!F25,IF($B$1="MAY",'Financial Statement'!G25,IF($B$1="JUN",'Financial Statement'!H25,IF($B$1="JUL",'Financial Statement'!I25,IF($B$1="AUG",'Financial Statement'!J25,IF($B$1="SEP",'Financial Statement'!K25,IF($B$1="OCT",'Financial Statement'!L25,IF($B$1="NOV",'Financial Statement'!M25,IF($B$1="DEC",'Financial Statement'!N25,""))))))))))))</f>
        <v/>
      </c>
      <c r="D22" s="156">
        <f t="shared" si="6"/>
        <v>0</v>
      </c>
      <c r="E22" s="155" t="str">
        <f>IF($B$1="JAN",'Financial Statement'!R25,IF($B$1="FEB",'Financial Statement'!S25,IF($B$1="MAR",'Financial Statement'!T25,IF($B$1="APR",'Financial Statement'!U25,IF($B$1="MAY",'Financial Statement'!V25,IF($B$1="JUN",'Financial Statement'!W25,IF($B$1="JUL",'Financial Statement'!X25,IF($B$1="AUG",'Financial Statement'!Y25,IF($B$1="SEP",'Financial Statement'!Z25,IF($B$1="OCT",'Financial Statement'!AA25,IF($B$1="NOV",'Financial Statement'!AB25,IF($B$1="DEC",'Financial Statement'!AC25,""))))))))))))</f>
        <v/>
      </c>
      <c r="F22" s="156">
        <f t="shared" si="7"/>
        <v>0</v>
      </c>
      <c r="G22" s="159">
        <f t="shared" si="8"/>
        <v>0.06378986867</v>
      </c>
      <c r="K22" s="158">
        <f t="shared" si="9"/>
        <v>0.06378986867</v>
      </c>
      <c r="L22" s="158">
        <v>0.034</v>
      </c>
      <c r="M22" s="131"/>
    </row>
    <row r="23" ht="15.75" customHeight="1">
      <c r="A23" s="154" t="s">
        <v>37</v>
      </c>
      <c r="C23" s="155" t="str">
        <f>IF($B$1="JAN",'Financial Statement'!C26,IF($B$1="FEB",'Financial Statement'!D26,IF($B$1="MAR",'Financial Statement'!E26,IF($B$1="APR",'Financial Statement'!F26,IF($B$1="MAY",'Financial Statement'!G26,IF($B$1="JUN",'Financial Statement'!H26,IF($B$1="JUL",'Financial Statement'!I26,IF($B$1="AUG",'Financial Statement'!J26,IF($B$1="SEP",'Financial Statement'!K26,IF($B$1="OCT",'Financial Statement'!L26,IF($B$1="NOV",'Financial Statement'!M26,IF($B$1="DEC",'Financial Statement'!N26,""))))))))))))</f>
        <v/>
      </c>
      <c r="D23" s="156">
        <f t="shared" si="6"/>
        <v>0</v>
      </c>
      <c r="E23" s="155" t="str">
        <f>IF($B$1="JAN",'Financial Statement'!R26,IF($B$1="FEB",'Financial Statement'!S26,IF($B$1="MAR",'Financial Statement'!T26,IF($B$1="APR",'Financial Statement'!U26,IF($B$1="MAY",'Financial Statement'!V26,IF($B$1="JUN",'Financial Statement'!W26,IF($B$1="JUL",'Financial Statement'!X26,IF($B$1="AUG",'Financial Statement'!Y26,IF($B$1="SEP",'Financial Statement'!Z26,IF($B$1="OCT",'Financial Statement'!AA26,IF($B$1="NOV",'Financial Statement'!AB26,IF($B$1="DEC",'Financial Statement'!AC26,""))))))))))))</f>
        <v/>
      </c>
      <c r="F23" s="156">
        <f t="shared" si="7"/>
        <v>0</v>
      </c>
      <c r="G23" s="159">
        <f t="shared" si="8"/>
        <v>0.09380863039</v>
      </c>
      <c r="K23" s="158">
        <f t="shared" si="9"/>
        <v>0.09380863039</v>
      </c>
      <c r="L23" s="158">
        <v>0.05</v>
      </c>
      <c r="M23" s="131"/>
    </row>
    <row r="24" ht="15.75" customHeight="1">
      <c r="A24" s="154" t="s">
        <v>38</v>
      </c>
      <c r="C24" s="155" t="str">
        <f>IF($B$1="JAN",'Financial Statement'!C27,IF($B$1="FEB",'Financial Statement'!D27,IF($B$1="MAR",'Financial Statement'!E27,IF($B$1="APR",'Financial Statement'!F27,IF($B$1="MAY",'Financial Statement'!G27,IF($B$1="JUN",'Financial Statement'!H27,IF($B$1="JUL",'Financial Statement'!I27,IF($B$1="AUG",'Financial Statement'!J27,IF($B$1="SEP",'Financial Statement'!K27,IF($B$1="OCT",'Financial Statement'!L27,IF($B$1="NOV",'Financial Statement'!M27,IF($B$1="DEC",'Financial Statement'!N27,""))))))))))))</f>
        <v/>
      </c>
      <c r="D24" s="156">
        <f t="shared" si="6"/>
        <v>0</v>
      </c>
      <c r="E24" s="155" t="str">
        <f>IF($B$1="JAN",'Financial Statement'!R27,IF($B$1="FEB",'Financial Statement'!S27,IF($B$1="MAR",'Financial Statement'!T27,IF($B$1="APR",'Financial Statement'!U27,IF($B$1="MAY",'Financial Statement'!V27,IF($B$1="JUN",'Financial Statement'!W27,IF($B$1="JUL",'Financial Statement'!X27,IF($B$1="AUG",'Financial Statement'!Y27,IF($B$1="SEP",'Financial Statement'!Z27,IF($B$1="OCT",'Financial Statement'!AA27,IF($B$1="NOV",'Financial Statement'!AB27,IF($B$1="DEC",'Financial Statement'!AC27,""))))))))))))</f>
        <v/>
      </c>
      <c r="F24" s="156">
        <f t="shared" si="7"/>
        <v>0</v>
      </c>
      <c r="G24" s="159">
        <f t="shared" si="8"/>
        <v>0.01876172608</v>
      </c>
      <c r="K24" s="158">
        <f t="shared" si="9"/>
        <v>0.01876172608</v>
      </c>
      <c r="L24" s="158">
        <v>0.01</v>
      </c>
      <c r="M24" s="131"/>
    </row>
    <row r="25" ht="15.75" customHeight="1">
      <c r="A25" s="154" t="s">
        <v>39</v>
      </c>
      <c r="C25" s="155" t="str">
        <f>IF($B$1="JAN",'Financial Statement'!C28,IF($B$1="FEB",'Financial Statement'!D28,IF($B$1="MAR",'Financial Statement'!E28,IF($B$1="APR",'Financial Statement'!F28,IF($B$1="MAY",'Financial Statement'!G28,IF($B$1="JUN",'Financial Statement'!H28,IF($B$1="JUL",'Financial Statement'!I28,IF($B$1="AUG",'Financial Statement'!J28,IF($B$1="SEP",'Financial Statement'!K28,IF($B$1="OCT",'Financial Statement'!L28,IF($B$1="NOV",'Financial Statement'!M28,IF($B$1="DEC",'Financial Statement'!N28,""))))))))))))</f>
        <v/>
      </c>
      <c r="D25" s="156">
        <f t="shared" si="6"/>
        <v>0</v>
      </c>
      <c r="E25" s="155" t="str">
        <f>IF($B$1="JAN",'Financial Statement'!R28,IF($B$1="FEB",'Financial Statement'!S28,IF($B$1="MAR",'Financial Statement'!T28,IF($B$1="APR",'Financial Statement'!U28,IF($B$1="MAY",'Financial Statement'!V28,IF($B$1="JUN",'Financial Statement'!W28,IF($B$1="JUL",'Financial Statement'!X28,IF($B$1="AUG",'Financial Statement'!Y28,IF($B$1="SEP",'Financial Statement'!Z28,IF($B$1="OCT",'Financial Statement'!AA28,IF($B$1="NOV",'Financial Statement'!AB28,IF($B$1="DEC",'Financial Statement'!AC28,""))))))))))))</f>
        <v/>
      </c>
      <c r="F25" s="156">
        <f t="shared" si="7"/>
        <v>0</v>
      </c>
      <c r="G25" s="159">
        <f t="shared" si="8"/>
        <v>0.03189493433</v>
      </c>
      <c r="K25" s="158">
        <f t="shared" si="9"/>
        <v>0.03189493433</v>
      </c>
      <c r="L25" s="158">
        <v>0.017</v>
      </c>
      <c r="M25" s="131"/>
    </row>
    <row r="26" ht="15.75" customHeight="1">
      <c r="A26" s="154" t="s">
        <v>40</v>
      </c>
      <c r="C26" s="155" t="str">
        <f>IF($B$1="JAN",'Financial Statement'!C29,IF($B$1="FEB",'Financial Statement'!D29,IF($B$1="MAR",'Financial Statement'!E29,IF($B$1="APR",'Financial Statement'!F29,IF($B$1="MAY",'Financial Statement'!G29,IF($B$1="JUN",'Financial Statement'!H29,IF($B$1="JUL",'Financial Statement'!I29,IF($B$1="AUG",'Financial Statement'!J29,IF($B$1="SEP",'Financial Statement'!K29,IF($B$1="OCT",'Financial Statement'!L29,IF($B$1="NOV",'Financial Statement'!M29,IF($B$1="DEC",'Financial Statement'!N29,""))))))))))))</f>
        <v/>
      </c>
      <c r="D26" s="156">
        <f t="shared" si="6"/>
        <v>0</v>
      </c>
      <c r="E26" s="155" t="str">
        <f>IF($B$1="JAN",'Financial Statement'!R29,IF($B$1="FEB",'Financial Statement'!S29,IF($B$1="MAR",'Financial Statement'!T29,IF($B$1="APR",'Financial Statement'!U29,IF($B$1="MAY",'Financial Statement'!V29,IF($B$1="JUN",'Financial Statement'!W29,IF($B$1="JUL",'Financial Statement'!X29,IF($B$1="AUG",'Financial Statement'!Y29,IF($B$1="SEP",'Financial Statement'!Z29,IF($B$1="OCT",'Financial Statement'!AA29,IF($B$1="NOV",'Financial Statement'!AB29,IF($B$1="DEC",'Financial Statement'!AC29,""))))))))))))</f>
        <v/>
      </c>
      <c r="F26" s="156">
        <f t="shared" si="7"/>
        <v>0</v>
      </c>
      <c r="G26" s="159">
        <f t="shared" si="8"/>
        <v>0.0469043152</v>
      </c>
      <c r="K26" s="158">
        <f t="shared" si="9"/>
        <v>0.0469043152</v>
      </c>
      <c r="L26" s="158">
        <v>0.025</v>
      </c>
      <c r="M26" s="131"/>
    </row>
    <row r="27" ht="15.75" customHeight="1">
      <c r="A27" s="139" t="s">
        <v>41</v>
      </c>
      <c r="B27" s="133"/>
      <c r="C27" s="147" t="str">
        <f>IF($B$1="JAN",'Financial Statement'!C30,IF($B$1="FEB",'Financial Statement'!D30,IF($B$1="MAR",'Financial Statement'!E30,IF($B$1="APR",'Financial Statement'!F30,IF($B$1="MAY",'Financial Statement'!G30,IF($B$1="JUN",'Financial Statement'!H30,IF($B$1="JUL",'Financial Statement'!I30,IF($B$1="AUG",'Financial Statement'!J30,IF($B$1="SEP",'Financial Statement'!K30,IF($B$1="OCT",'Financial Statement'!L30,IF($B$1="NOV",'Financial Statement'!M30,IF($B$1="DEC",'Financial Statement'!N30,""))))))))))))</f>
        <v/>
      </c>
      <c r="D27" s="148">
        <f t="shared" si="6"/>
        <v>0</v>
      </c>
      <c r="E27" s="147" t="str">
        <f>IF($B$1="JAN",'Financial Statement'!R30,IF($B$1="FEB",'Financial Statement'!S30,IF($B$1="MAR",'Financial Statement'!T30,IF($B$1="APR",'Financial Statement'!U30,IF($B$1="MAY",'Financial Statement'!V30,IF($B$1="JUN",'Financial Statement'!W30,IF($B$1="JUL",'Financial Statement'!X30,IF($B$1="AUG",'Financial Statement'!Y30,IF($B$1="SEP",'Financial Statement'!Z30,IF($B$1="OCT",'Financial Statement'!AA30,IF($B$1="NOV",'Financial Statement'!AB30,IF($B$1="DEC",'Financial Statement'!AC30,""))))))))))))</f>
        <v/>
      </c>
      <c r="F27" s="148">
        <f t="shared" si="7"/>
        <v>0</v>
      </c>
      <c r="G27" s="160"/>
      <c r="K27" s="158">
        <f t="shared" ref="K27:L27" si="10">1-(SUM(K17:K26))</f>
        <v>-0.001876172608</v>
      </c>
      <c r="L27" s="158">
        <f t="shared" si="10"/>
        <v>0</v>
      </c>
      <c r="M27" s="131"/>
    </row>
    <row r="28" ht="15.75" customHeight="1">
      <c r="B28" s="142" t="s">
        <v>67</v>
      </c>
      <c r="C28" s="151">
        <f>SUM(C17:C27)</f>
        <v>0</v>
      </c>
      <c r="D28" s="130"/>
      <c r="E28" s="151">
        <f>SUM(E17:E27)</f>
        <v>0</v>
      </c>
      <c r="F28" s="130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F1:G1"/>
    <mergeCell ref="B2:F2"/>
    <mergeCell ref="C3:E3"/>
    <mergeCell ref="C4:E4"/>
    <mergeCell ref="A7:B7"/>
    <mergeCell ref="C9:D9"/>
    <mergeCell ref="E9:F9"/>
    <mergeCell ref="A8:B8"/>
    <mergeCell ref="A12:B12"/>
    <mergeCell ref="A13:B13"/>
    <mergeCell ref="A14:B14"/>
    <mergeCell ref="A17:B17"/>
    <mergeCell ref="A18:B18"/>
    <mergeCell ref="A19:B19"/>
    <mergeCell ref="A27:B27"/>
    <mergeCell ref="C28:D28"/>
    <mergeCell ref="E28:F28"/>
    <mergeCell ref="A20:B20"/>
    <mergeCell ref="A21:B21"/>
    <mergeCell ref="A22:B22"/>
    <mergeCell ref="A23:B23"/>
    <mergeCell ref="A24:B24"/>
    <mergeCell ref="A25:B25"/>
    <mergeCell ref="A26:B26"/>
  </mergeCells>
  <conditionalFormatting sqref="D12 F12">
    <cfRule type="cellIs" dxfId="0" priority="1" operator="greaterThan">
      <formula>$G$12</formula>
    </cfRule>
  </conditionalFormatting>
  <conditionalFormatting sqref="D13 F13">
    <cfRule type="cellIs" dxfId="0" priority="2" operator="greaterThan">
      <formula>$G$13</formula>
    </cfRule>
  </conditionalFormatting>
  <conditionalFormatting sqref="D7 F7">
    <cfRule type="cellIs" dxfId="0" priority="3" operator="notBetween">
      <formula>0.45</formula>
      <formula>0.55</formula>
    </cfRule>
  </conditionalFormatting>
  <conditionalFormatting sqref="D8 F8">
    <cfRule type="cellIs" dxfId="0" priority="4" operator="notBetween">
      <formula>0.45</formula>
      <formula>0.55</formula>
    </cfRule>
  </conditionalFormatting>
  <conditionalFormatting sqref="E9:F9">
    <cfRule type="cellIs" dxfId="1" priority="5" operator="greaterThan">
      <formula>$G$9</formula>
    </cfRule>
  </conditionalFormatting>
  <conditionalFormatting sqref="D14 F14">
    <cfRule type="cellIs" dxfId="1" priority="6" operator="greaterThan">
      <formula>$G$14</formula>
    </cfRule>
  </conditionalFormatting>
  <dataValidations>
    <dataValidation type="list" allowBlank="1" showErrorMessage="1" sqref="B1">
      <formula1>'Financial Statement'!$C$2:$N$2</formula1>
    </dataValidation>
    <dataValidation type="list" allowBlank="1" showErrorMessage="1" sqref="F3:F4">
      <formula1>$K$1:$K$2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6" width="7.63"/>
  </cols>
  <sheetData>
    <row r="1">
      <c r="A1" s="142" t="s">
        <v>73</v>
      </c>
    </row>
    <row r="3">
      <c r="A3" s="161" t="s">
        <v>74</v>
      </c>
    </row>
    <row r="5">
      <c r="A5" s="142" t="s">
        <v>75</v>
      </c>
      <c r="B5" s="142" t="s">
        <v>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42" t="s">
        <v>77</v>
      </c>
    </row>
    <row r="3">
      <c r="A3" s="142" t="s">
        <v>78</v>
      </c>
      <c r="C3" s="142" t="s">
        <v>79</v>
      </c>
    </row>
    <row r="4">
      <c r="A4" s="142" t="s">
        <v>80</v>
      </c>
      <c r="C4" s="142" t="s">
        <v>81</v>
      </c>
    </row>
    <row r="5">
      <c r="A5" s="142" t="s">
        <v>82</v>
      </c>
      <c r="C5" s="161" t="s">
        <v>83</v>
      </c>
    </row>
    <row r="6">
      <c r="A6" s="142" t="s">
        <v>84</v>
      </c>
      <c r="C6" s="142" t="s">
        <v>85</v>
      </c>
    </row>
    <row r="7">
      <c r="A7" s="142" t="s">
        <v>86</v>
      </c>
      <c r="C7" s="161" t="s">
        <v>87</v>
      </c>
    </row>
    <row r="8">
      <c r="A8" s="142" t="s">
        <v>88</v>
      </c>
      <c r="C8" s="142" t="s">
        <v>89</v>
      </c>
    </row>
    <row r="9">
      <c r="A9" s="142" t="s">
        <v>90</v>
      </c>
      <c r="C9" s="142" t="s">
        <v>91</v>
      </c>
    </row>
    <row r="10">
      <c r="A10" s="142" t="s">
        <v>92</v>
      </c>
      <c r="C10" s="16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2016-02-04T17:06:27Z</dcterms:created>
  <dc:creator>MCA</dc:creator>
</cp:coreProperties>
</file>